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mc:Choice Requires="x15">
      <x15ac:absPath xmlns:x15ac="http://schemas.microsoft.com/office/spreadsheetml/2010/11/ac" url="N:\26_勤怠・超勤上限規制\勤怠管理システム\★R7年7月~勤怠管理システム\★導入検討\06_募集\02_作成データ\"/>
    </mc:Choice>
  </mc:AlternateContent>
  <xr:revisionPtr revIDLastSave="0" documentId="13_ncr:1_{37B6594F-FDA3-49DE-81AE-28B28D75CFDC}" xr6:coauthVersionLast="47" xr6:coauthVersionMax="47" xr10:uidLastSave="{00000000-0000-0000-0000-000000000000}"/>
  <bookViews>
    <workbookView xWindow="-120" yWindow="-120" windowWidth="29040" windowHeight="15720" xr2:uid="{1AFB9286-2FC6-46B3-AC2E-D48C1BA1AFB4}"/>
  </bookViews>
  <sheets>
    <sheet name="様式5" sheetId="22" r:id="rId1"/>
    <sheet name="★（別紙）機能要件一覧 " sheetId="21" r:id="rId2"/>
    <sheet name="回答方法（マスタ）" sheetId="8" r:id="rId3"/>
    <sheet name="機能要件一覧(各社回答比較) (R7予算用検討)①" sheetId="19" state="hidden" r:id="rId4"/>
  </sheets>
  <definedNames>
    <definedName name="_xlnm._FilterDatabase" localSheetId="1" hidden="1">'★（別紙）機能要件一覧 '!$A$2:$AS$2</definedName>
    <definedName name="_xlnm._FilterDatabase" localSheetId="3" hidden="1">'機能要件一覧(各社回答比較) (R7予算用検討)①'!$B$2:$AY$342</definedName>
    <definedName name="_xlnm.Print_Titles" localSheetId="1">'★（別紙）機能要件一覧 '!$2:$2</definedName>
    <definedName name="_xlnm.Print_Titles" localSheetId="3">'機能要件一覧(各社回答比較) (R7予算用検討)①'!$2:$2</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<sst xmlns="http://schemas.openxmlformats.org/spreadsheetml/2006/main" count="2845" uniqueCount="703">
  <si>
    <t>各業務が同一システム内で実施できること。</t>
    <rPh sb="0" eb="3">
      <t>カクギョウム</t>
    </rPh>
    <rPh sb="4" eb="6">
      <t>ドウイツ</t>
    </rPh>
    <rPh sb="10" eb="11">
      <t>ナイ</t>
    </rPh>
    <rPh sb="12" eb="14">
      <t>ジッシ</t>
    </rPh>
    <phoneticPr fontId="4"/>
  </si>
  <si>
    <t>承認者の設定については、組織情報に基づき、適切な入力選択肢（候補者）が表示されること。</t>
    <rPh sb="0" eb="3">
      <t>ショウニンシャ</t>
    </rPh>
    <phoneticPr fontId="4"/>
  </si>
  <si>
    <t>システムが取り扱うデータへの不正アクセスと情報漏洩を防止できること。</t>
    <phoneticPr fontId="4"/>
  </si>
  <si>
    <t>各画面における操作性が統一されていること。</t>
  </si>
  <si>
    <t>帳票は特別な操作をすることなく、自動作成され出力できること。</t>
    <phoneticPr fontId="4"/>
  </si>
  <si>
    <t>システムへのログインについては、個人IDとパスワードによって認証が行えること。</t>
    <rPh sb="16" eb="18">
      <t>コジン</t>
    </rPh>
    <rPh sb="30" eb="32">
      <t>ニンショウ</t>
    </rPh>
    <phoneticPr fontId="4"/>
  </si>
  <si>
    <t>利用者ごとにＩＤとパスワードを設定できること。</t>
    <phoneticPr fontId="4"/>
  </si>
  <si>
    <t>利用者はパスワードを任意に変更できること。</t>
    <rPh sb="0" eb="3">
      <t>リヨウシャ</t>
    </rPh>
    <phoneticPr fontId="4"/>
  </si>
  <si>
    <t>原則24時間365日稼働可能なシステムであること。</t>
    <rPh sb="0" eb="2">
      <t>ゲンソク</t>
    </rPh>
    <rPh sb="4" eb="6">
      <t>ジカン</t>
    </rPh>
    <rPh sb="9" eb="10">
      <t>ニチ</t>
    </rPh>
    <rPh sb="10" eb="12">
      <t>カドウ</t>
    </rPh>
    <rPh sb="12" eb="14">
      <t>カノウ</t>
    </rPh>
    <phoneticPr fontId="4"/>
  </si>
  <si>
    <t>1日の勤務時間数を個人ごとに分単位で管理できること。</t>
    <phoneticPr fontId="4"/>
  </si>
  <si>
    <t>システムを利用する上で表示される申請状況件数やお知らせは、トップ画面にてすべてまとめて一元管理・表示できること。</t>
    <phoneticPr fontId="4"/>
  </si>
  <si>
    <t>組織情報、職員情報、権限情報などの管理情報はシステム管理者以外には作成、変更、削除はできないように保護すること。</t>
    <phoneticPr fontId="4"/>
  </si>
  <si>
    <t>利用者に権限を設定することにより、利用できるメニューを制限できること。</t>
    <phoneticPr fontId="4"/>
  </si>
  <si>
    <t>利用者に権限を設定することにより、アクセスできる組織・利用者を制限できること。</t>
    <phoneticPr fontId="4"/>
  </si>
  <si>
    <t>データの抽出は基準日や対象となる期間を設定できること。</t>
    <rPh sb="4" eb="6">
      <t>チュウシュツ</t>
    </rPh>
    <rPh sb="7" eb="10">
      <t>キジュンビ</t>
    </rPh>
    <rPh sb="11" eb="13">
      <t>タイショウ</t>
    </rPh>
    <rPh sb="16" eb="18">
      <t>キカン</t>
    </rPh>
    <rPh sb="19" eb="21">
      <t>セッテイ</t>
    </rPh>
    <phoneticPr fontId="4"/>
  </si>
  <si>
    <t>各種統計データ及び運用管理上必要な統計データの作成が容易にできること。</t>
    <rPh sb="0" eb="2">
      <t>カクシュ</t>
    </rPh>
    <rPh sb="2" eb="4">
      <t>トウケイ</t>
    </rPh>
    <rPh sb="7" eb="8">
      <t>オヨ</t>
    </rPh>
    <rPh sb="9" eb="11">
      <t>ウンヨウ</t>
    </rPh>
    <rPh sb="11" eb="13">
      <t>カンリ</t>
    </rPh>
    <rPh sb="13" eb="14">
      <t>ジョウ</t>
    </rPh>
    <rPh sb="14" eb="16">
      <t>ヒツヨウ</t>
    </rPh>
    <rPh sb="17" eb="19">
      <t>トウケイ</t>
    </rPh>
    <rPh sb="23" eb="25">
      <t>サクセイ</t>
    </rPh>
    <rPh sb="26" eb="28">
      <t>ヨウイ</t>
    </rPh>
    <phoneticPr fontId="2"/>
  </si>
  <si>
    <t>利用者に権限を設定することにより、代理申請が行えること。</t>
    <phoneticPr fontId="4"/>
  </si>
  <si>
    <t>利用者に権限を設定することにより、代理承認・決裁が行えること。</t>
    <rPh sb="19" eb="21">
      <t>ショウニン</t>
    </rPh>
    <rPh sb="22" eb="24">
      <t>ケッサイ</t>
    </rPh>
    <phoneticPr fontId="4"/>
  </si>
  <si>
    <t>承認者は各届出申請の内容を確認し、承認が行えること。</t>
    <phoneticPr fontId="4"/>
  </si>
  <si>
    <t>決裁者は、決裁済みの申請を任意に取り消せること。</t>
    <rPh sb="0" eb="2">
      <t>ケッサイ</t>
    </rPh>
    <rPh sb="2" eb="3">
      <t>シャ</t>
    </rPh>
    <rPh sb="7" eb="8">
      <t>ズ</t>
    </rPh>
    <rPh sb="10" eb="12">
      <t>シンセイ</t>
    </rPh>
    <rPh sb="13" eb="15">
      <t>ニンイ</t>
    </rPh>
    <rPh sb="16" eb="17">
      <t>ト</t>
    </rPh>
    <rPh sb="18" eb="19">
      <t>ケ</t>
    </rPh>
    <phoneticPr fontId="4"/>
  </si>
  <si>
    <t>設定により、申請時の重複チェックを範囲を決裁されていない申請書まで行えること。</t>
    <rPh sb="0" eb="2">
      <t>セッテイ</t>
    </rPh>
    <rPh sb="6" eb="9">
      <t>シンセイジ</t>
    </rPh>
    <rPh sb="10" eb="12">
      <t>チョウフク</t>
    </rPh>
    <rPh sb="17" eb="19">
      <t>ハンイ</t>
    </rPh>
    <rPh sb="20" eb="22">
      <t>ケッサイ</t>
    </rPh>
    <rPh sb="28" eb="31">
      <t>シンセイショ</t>
    </rPh>
    <rPh sb="33" eb="34">
      <t>オコナ</t>
    </rPh>
    <phoneticPr fontId="2"/>
  </si>
  <si>
    <t>データ入力時に項目の内容チェックがされること。</t>
    <rPh sb="3" eb="6">
      <t>ニュウリョクジ</t>
    </rPh>
    <rPh sb="7" eb="9">
      <t>コウモク</t>
    </rPh>
    <rPh sb="10" eb="12">
      <t>ナイヨウ</t>
    </rPh>
    <phoneticPr fontId="2"/>
  </si>
  <si>
    <t>データ入力時に関連する項目および既に登録された内容との関連チェックがされること。</t>
    <rPh sb="3" eb="6">
      <t>ニュウリョクジ</t>
    </rPh>
    <rPh sb="7" eb="9">
      <t>カンレン</t>
    </rPh>
    <rPh sb="11" eb="13">
      <t>コウモク</t>
    </rPh>
    <rPh sb="16" eb="17">
      <t>スデ</t>
    </rPh>
    <rPh sb="18" eb="20">
      <t>トウロク</t>
    </rPh>
    <rPh sb="23" eb="25">
      <t>ナイヨウ</t>
    </rPh>
    <rPh sb="27" eb="29">
      <t>カンレン</t>
    </rPh>
    <phoneticPr fontId="2"/>
  </si>
  <si>
    <t>人事異動に伴うマスタ設定変更を行えること。</t>
    <rPh sb="0" eb="2">
      <t>ジンジ</t>
    </rPh>
    <rPh sb="2" eb="4">
      <t>イドウ</t>
    </rPh>
    <rPh sb="5" eb="6">
      <t>トモナ</t>
    </rPh>
    <rPh sb="10" eb="12">
      <t>セッテイ</t>
    </rPh>
    <rPh sb="12" eb="14">
      <t>ヘンコウ</t>
    </rPh>
    <rPh sb="15" eb="16">
      <t>オコ</t>
    </rPh>
    <phoneticPr fontId="2"/>
  </si>
  <si>
    <t>勤務に依存しない、汎用的な申請書の作成ができること。</t>
    <rPh sb="0" eb="2">
      <t>キンム</t>
    </rPh>
    <rPh sb="3" eb="5">
      <t>イゾン</t>
    </rPh>
    <rPh sb="9" eb="12">
      <t>ハンヨウテキ</t>
    </rPh>
    <rPh sb="13" eb="16">
      <t>シンセイショ</t>
    </rPh>
    <rPh sb="17" eb="19">
      <t>サクセイ</t>
    </rPh>
    <phoneticPr fontId="2"/>
  </si>
  <si>
    <t>就業区分（出勤または休日・休暇）・所定の労働時間に基づく始業終業時刻・休憩時間・出張の有無等を登録ができること。</t>
    <phoneticPr fontId="4"/>
  </si>
  <si>
    <t>締めの解除は、所属長できること。設定により、担当課のみ解除が行えること。</t>
    <rPh sb="0" eb="1">
      <t>シ</t>
    </rPh>
    <rPh sb="3" eb="5">
      <t>カイジョ</t>
    </rPh>
    <rPh sb="7" eb="10">
      <t>ショゾクチョウ</t>
    </rPh>
    <rPh sb="16" eb="18">
      <t>セッテイ</t>
    </rPh>
    <rPh sb="22" eb="25">
      <t>タントウカ</t>
    </rPh>
    <rPh sb="27" eb="29">
      <t>カイジョ</t>
    </rPh>
    <rPh sb="30" eb="31">
      <t>オコナ</t>
    </rPh>
    <phoneticPr fontId="2"/>
  </si>
  <si>
    <t>所属長は締め処理の状況が確認できること。</t>
    <rPh sb="0" eb="3">
      <t>ショゾクチョウ</t>
    </rPh>
    <rPh sb="4" eb="5">
      <t>シ</t>
    </rPh>
    <rPh sb="6" eb="8">
      <t>ショリ</t>
    </rPh>
    <rPh sb="9" eb="11">
      <t>ジョウキョウ</t>
    </rPh>
    <rPh sb="12" eb="14">
      <t>カクニン</t>
    </rPh>
    <phoneticPr fontId="2"/>
  </si>
  <si>
    <t>出退勤管理</t>
    <phoneticPr fontId="4"/>
  </si>
  <si>
    <t>データ入力時のエラー原因を表示し、確認できること。</t>
    <phoneticPr fontId="4"/>
  </si>
  <si>
    <t>ICカードで打刻した場所を特定できること。</t>
    <rPh sb="6" eb="8">
      <t>ダコク</t>
    </rPh>
    <rPh sb="10" eb="12">
      <t>バショ</t>
    </rPh>
    <rPh sb="13" eb="15">
      <t>トクテイ</t>
    </rPh>
    <phoneticPr fontId="2"/>
  </si>
  <si>
    <t>職員毎に出退勤管理の方法を打刻端末（ICカード／画面ボタン）からのみと指定することができること。</t>
    <rPh sb="0" eb="2">
      <t>ショクイン</t>
    </rPh>
    <rPh sb="2" eb="3">
      <t>ゴト</t>
    </rPh>
    <rPh sb="13" eb="15">
      <t>ダコク</t>
    </rPh>
    <rPh sb="15" eb="17">
      <t>タンマツ</t>
    </rPh>
    <rPh sb="35" eb="37">
      <t>シテイ</t>
    </rPh>
    <phoneticPr fontId="2"/>
  </si>
  <si>
    <t>決裁済みの届出申請を各職員の出勤簿に自動的に反映できること。</t>
    <phoneticPr fontId="4"/>
  </si>
  <si>
    <t>遅参、早退に関わる内容を申請できること。</t>
    <phoneticPr fontId="4"/>
  </si>
  <si>
    <t>雇用形態で(例えば特別職等)、打刻管理をしない職員も混在して管理できること。</t>
    <rPh sb="0" eb="4">
      <t>コヨウケイタイ</t>
    </rPh>
    <rPh sb="6" eb="7">
      <t>タト</t>
    </rPh>
    <rPh sb="9" eb="11">
      <t>トクベツ</t>
    </rPh>
    <rPh sb="11" eb="12">
      <t>ショク</t>
    </rPh>
    <rPh sb="12" eb="13">
      <t>トウ</t>
    </rPh>
    <rPh sb="15" eb="17">
      <t>ダコク</t>
    </rPh>
    <rPh sb="17" eb="19">
      <t>カンリ</t>
    </rPh>
    <rPh sb="23" eb="25">
      <t>ショクイン</t>
    </rPh>
    <rPh sb="26" eb="28">
      <t>コンザイ</t>
    </rPh>
    <rPh sb="30" eb="32">
      <t>カンリ</t>
    </rPh>
    <phoneticPr fontId="2"/>
  </si>
  <si>
    <t>超過勤務管理</t>
    <rPh sb="0" eb="2">
      <t>チョウカ</t>
    </rPh>
    <rPh sb="2" eb="4">
      <t>キンム</t>
    </rPh>
    <phoneticPr fontId="4"/>
  </si>
  <si>
    <t>承認者は、一括・個別を選択して超過勤務の命令・承認ができること。</t>
    <phoneticPr fontId="4"/>
  </si>
  <si>
    <t>勤務終了時間を超過勤務終了時間として入力、反映でき、かつ自動計算されること。</t>
    <rPh sb="0" eb="2">
      <t>キンム</t>
    </rPh>
    <rPh sb="2" eb="4">
      <t>シュウリョウ</t>
    </rPh>
    <rPh sb="4" eb="6">
      <t>ジカン</t>
    </rPh>
    <rPh sb="7" eb="9">
      <t>チョウカ</t>
    </rPh>
    <rPh sb="9" eb="11">
      <t>キンム</t>
    </rPh>
    <rPh sb="11" eb="13">
      <t>シュウリョウ</t>
    </rPh>
    <rPh sb="13" eb="15">
      <t>ジカン</t>
    </rPh>
    <rPh sb="18" eb="20">
      <t>ニュウリョク</t>
    </rPh>
    <rPh sb="21" eb="23">
      <t>ハンエイ</t>
    </rPh>
    <rPh sb="28" eb="30">
      <t>ジドウ</t>
    </rPh>
    <rPh sb="30" eb="32">
      <t>ケイサン</t>
    </rPh>
    <phoneticPr fontId="1"/>
  </si>
  <si>
    <t>所属長、もしくは予め権限を割り当てた庶務担当が、超過勤務をまとめて登録できること。</t>
    <rPh sb="24" eb="26">
      <t>チョウカ</t>
    </rPh>
    <rPh sb="26" eb="28">
      <t>キンム</t>
    </rPh>
    <phoneticPr fontId="2"/>
  </si>
  <si>
    <t>振替(前４週、後８週)・代休(後８週)の管理ができること。</t>
    <rPh sb="0" eb="2">
      <t>フリカエ</t>
    </rPh>
    <rPh sb="3" eb="4">
      <t>マエ</t>
    </rPh>
    <rPh sb="5" eb="6">
      <t>シュウ</t>
    </rPh>
    <rPh sb="7" eb="8">
      <t>ウシ</t>
    </rPh>
    <rPh sb="9" eb="10">
      <t>シュウ</t>
    </rPh>
    <rPh sb="12" eb="14">
      <t>ダイキュウ</t>
    </rPh>
    <rPh sb="20" eb="22">
      <t>カンリ</t>
    </rPh>
    <phoneticPr fontId="2"/>
  </si>
  <si>
    <t>振替週休日となる日付と勤務予定カレンダー（週休日・休日）の関連チェックが自動で行われること。</t>
    <phoneticPr fontId="4"/>
  </si>
  <si>
    <t>振替・代休が残っているとき、年休等、指定された休暇を取得する際、振替の消化を促すメッセージを出すことができること。</t>
    <rPh sb="0" eb="2">
      <t>フリカエ</t>
    </rPh>
    <rPh sb="3" eb="5">
      <t>ダイキュウ</t>
    </rPh>
    <rPh sb="6" eb="7">
      <t>ノコ</t>
    </rPh>
    <rPh sb="14" eb="16">
      <t>ネンキュウ</t>
    </rPh>
    <rPh sb="16" eb="17">
      <t>トウ</t>
    </rPh>
    <rPh sb="18" eb="20">
      <t>シテイ</t>
    </rPh>
    <rPh sb="23" eb="25">
      <t>キュウカ</t>
    </rPh>
    <rPh sb="26" eb="28">
      <t>シュトク</t>
    </rPh>
    <rPh sb="30" eb="31">
      <t>サイ</t>
    </rPh>
    <rPh sb="32" eb="34">
      <t>フリカエ</t>
    </rPh>
    <rPh sb="35" eb="37">
      <t>ショウカ</t>
    </rPh>
    <rPh sb="38" eb="39">
      <t>ウナガ</t>
    </rPh>
    <rPh sb="46" eb="47">
      <t>ダ</t>
    </rPh>
    <phoneticPr fontId="2"/>
  </si>
  <si>
    <t>出勤簿に勤務した日、振替えた日の対応が分るように表示されること。</t>
    <rPh sb="0" eb="3">
      <t>シュッキンボ</t>
    </rPh>
    <rPh sb="4" eb="6">
      <t>キンム</t>
    </rPh>
    <rPh sb="8" eb="9">
      <t>ヒ</t>
    </rPh>
    <rPh sb="10" eb="12">
      <t>フリカ</t>
    </rPh>
    <rPh sb="14" eb="15">
      <t>ヒ</t>
    </rPh>
    <rPh sb="16" eb="18">
      <t>タイオウ</t>
    </rPh>
    <rPh sb="19" eb="20">
      <t>ワカ</t>
    </rPh>
    <rPh sb="24" eb="26">
      <t>ヒョウジ</t>
    </rPh>
    <phoneticPr fontId="2"/>
  </si>
  <si>
    <t>登録時、職員の年次有給休暇の日数は自動で指定日数を付与できること。</t>
    <phoneticPr fontId="4"/>
  </si>
  <si>
    <t>休暇付与の基準年月日が表示でき、かつ雇用形態に関わらず、職員の休暇付与の登録期間が継続された場合は、休暇の残日数の自動繰越し及び新たな休暇日数を自動付与できること。</t>
    <phoneticPr fontId="4"/>
  </si>
  <si>
    <t>職員が休暇申請を行う画面上に、残日数・残時間数を表示すること。</t>
    <rPh sb="5" eb="7">
      <t>シンセイ</t>
    </rPh>
    <phoneticPr fontId="4"/>
  </si>
  <si>
    <t>年次有給休暇申請時に事由等を入力できること。</t>
    <phoneticPr fontId="4"/>
  </si>
  <si>
    <t>年次有給休暇以外の休暇を設定できること。</t>
    <rPh sb="0" eb="2">
      <t>ネンジ</t>
    </rPh>
    <phoneticPr fontId="4"/>
  </si>
  <si>
    <t>特別休暇等の名称毎に管理者が取得日数の上限値を設定でき、また、名称毎に残日数を表示できること。</t>
    <phoneticPr fontId="4"/>
  </si>
  <si>
    <t>職員区分や雇用形態毎に応じて、特別休暇等の名称や有給・無給の別、取得要件及び取得制限を設定できること。</t>
    <phoneticPr fontId="4"/>
  </si>
  <si>
    <t>病気休暇は、公務災害及び私傷病と区別でき、かつ、公務災害を申請中の場合はその旨区別できるよう管理できること。</t>
    <rPh sb="6" eb="8">
      <t>コウム</t>
    </rPh>
    <rPh sb="24" eb="26">
      <t>コウム</t>
    </rPh>
    <phoneticPr fontId="4"/>
  </si>
  <si>
    <t>病気休暇は、病気休暇取得日数を履歴管理できること。</t>
    <phoneticPr fontId="4"/>
  </si>
  <si>
    <t>欠勤は、届出をした欠勤と無断欠勤とを区別でき、かつ、欠勤期間を履歴管理できること。</t>
    <phoneticPr fontId="4"/>
  </si>
  <si>
    <t>休暇種別毎に申請する画面、取消せる画面を設定できる。また、期間を指定した休暇の任意の日を取消すことができること。</t>
    <rPh sb="29" eb="31">
      <t>キカン</t>
    </rPh>
    <rPh sb="32" eb="34">
      <t>シテイ</t>
    </rPh>
    <rPh sb="36" eb="38">
      <t>キュウカ</t>
    </rPh>
    <rPh sb="39" eb="41">
      <t>ニンイ</t>
    </rPh>
    <rPh sb="42" eb="43">
      <t>ヒ</t>
    </rPh>
    <rPh sb="44" eb="46">
      <t>トリケ</t>
    </rPh>
    <phoneticPr fontId="2"/>
  </si>
  <si>
    <t>休暇種別毎に時間単位、1日単位の取得および取得期間の範囲を設定できること。時間単位は最小単位で分単位でも取得できること。</t>
    <rPh sb="16" eb="18">
      <t>シュトク</t>
    </rPh>
    <rPh sb="37" eb="39">
      <t>ジカン</t>
    </rPh>
    <rPh sb="39" eb="41">
      <t>タンイ</t>
    </rPh>
    <rPh sb="42" eb="44">
      <t>サイショウ</t>
    </rPh>
    <rPh sb="44" eb="46">
      <t>タンイ</t>
    </rPh>
    <rPh sb="47" eb="48">
      <t>フン</t>
    </rPh>
    <rPh sb="48" eb="50">
      <t>タンイ</t>
    </rPh>
    <rPh sb="52" eb="54">
      <t>シュトク</t>
    </rPh>
    <phoneticPr fontId="2"/>
  </si>
  <si>
    <t>休暇種別毎に取得可否を判定するための基準日名称と基準日からの許容期間の情報を画面に表示できること。</t>
    <rPh sb="35" eb="37">
      <t>ジョウホウ</t>
    </rPh>
    <rPh sb="38" eb="40">
      <t>ガメン</t>
    </rPh>
    <rPh sb="41" eb="43">
      <t>ヒョウジ</t>
    </rPh>
    <phoneticPr fontId="2"/>
  </si>
  <si>
    <t>年次有給休暇の繰越、及び付与に関する設定条件の保守が簡単な操作で画面から行えること。</t>
    <phoneticPr fontId="4"/>
  </si>
  <si>
    <t>付与日数（時間数）と繰越日数（時間数）を別々に管理できること。</t>
    <phoneticPr fontId="4"/>
  </si>
  <si>
    <t>年次有給休暇の繰越し(新規付与)処理を一括で行えること。</t>
    <rPh sb="7" eb="9">
      <t>クリコ</t>
    </rPh>
    <phoneticPr fontId="2"/>
  </si>
  <si>
    <t>採用月により、付与日数を可変にできること。</t>
    <phoneticPr fontId="4"/>
  </si>
  <si>
    <t>前年度の出勤率から次年度の年次有給休暇情報の繰越可否を判定できること。</t>
    <phoneticPr fontId="4"/>
  </si>
  <si>
    <t>年次有給休暇の申請時に残数を確認できること。</t>
    <rPh sb="0" eb="2">
      <t>ネンジ</t>
    </rPh>
    <rPh sb="2" eb="4">
      <t>ユウキュウ</t>
    </rPh>
    <rPh sb="4" eb="6">
      <t>キュウカ</t>
    </rPh>
    <rPh sb="7" eb="10">
      <t>シンセイジ</t>
    </rPh>
    <phoneticPr fontId="2"/>
  </si>
  <si>
    <t>時間単位の取得が認められている休暇を一定期間取得するときも一回の申請で行えること。</t>
    <rPh sb="0" eb="2">
      <t>ジカン</t>
    </rPh>
    <rPh sb="2" eb="4">
      <t>タンイ</t>
    </rPh>
    <rPh sb="5" eb="7">
      <t>シュトク</t>
    </rPh>
    <rPh sb="8" eb="9">
      <t>ミト</t>
    </rPh>
    <rPh sb="15" eb="17">
      <t>キュウカ</t>
    </rPh>
    <rPh sb="18" eb="20">
      <t>イッテイ</t>
    </rPh>
    <rPh sb="20" eb="22">
      <t>キカン</t>
    </rPh>
    <rPh sb="22" eb="24">
      <t>シュトク</t>
    </rPh>
    <rPh sb="29" eb="31">
      <t>イッカイ</t>
    </rPh>
    <rPh sb="32" eb="34">
      <t>シンセイ</t>
    </rPh>
    <rPh sb="35" eb="36">
      <t>オコナ</t>
    </rPh>
    <phoneticPr fontId="2"/>
  </si>
  <si>
    <t>取得上限を設定した休暇種別の場合、申請時に残数を確認できること。</t>
    <phoneticPr fontId="4"/>
  </si>
  <si>
    <t>産前休暇中に出産予定日より出産日が遅れた場合、代理人によって再度産前休暇を申請できること。</t>
    <phoneticPr fontId="4"/>
  </si>
  <si>
    <t>新設する休暇についても、有給／無給、日・時間単位の取得や適用する職員区分(雇用形態別)等、従来の休暇と同等な設定ができること。</t>
    <rPh sb="0" eb="2">
      <t>シンセツ</t>
    </rPh>
    <rPh sb="4" eb="6">
      <t>キュウカ</t>
    </rPh>
    <rPh sb="12" eb="14">
      <t>ユウキュウ</t>
    </rPh>
    <rPh sb="15" eb="17">
      <t>ムキュウ</t>
    </rPh>
    <rPh sb="18" eb="19">
      <t>ヒ</t>
    </rPh>
    <rPh sb="20" eb="22">
      <t>ジカン</t>
    </rPh>
    <rPh sb="22" eb="24">
      <t>タンイ</t>
    </rPh>
    <rPh sb="25" eb="27">
      <t>シュトク</t>
    </rPh>
    <rPh sb="28" eb="30">
      <t>テキヨウ</t>
    </rPh>
    <rPh sb="32" eb="34">
      <t>ショクイン</t>
    </rPh>
    <rPh sb="34" eb="36">
      <t>クブン</t>
    </rPh>
    <rPh sb="37" eb="39">
      <t>コヨウ</t>
    </rPh>
    <rPh sb="39" eb="41">
      <t>ケイタイ</t>
    </rPh>
    <rPh sb="41" eb="42">
      <t>ベツ</t>
    </rPh>
    <rPh sb="43" eb="44">
      <t>トウ</t>
    </rPh>
    <rPh sb="45" eb="47">
      <t>ジュウライ</t>
    </rPh>
    <rPh sb="48" eb="50">
      <t>キュウカ</t>
    </rPh>
    <rPh sb="51" eb="53">
      <t>ドウトウ</t>
    </rPh>
    <rPh sb="54" eb="56">
      <t>セッテイ</t>
    </rPh>
    <phoneticPr fontId="2"/>
  </si>
  <si>
    <t>所属長が所属職員の取得した休暇を参照できること。</t>
    <phoneticPr fontId="4"/>
  </si>
  <si>
    <t>休暇分類、休暇種別毎に休暇集計が可能であること。</t>
    <phoneticPr fontId="4"/>
  </si>
  <si>
    <t>取得状況を管理する休暇種別を指定できること。</t>
    <phoneticPr fontId="4"/>
  </si>
  <si>
    <t>平成29年に改定施行された介護休業に対応していること。</t>
    <rPh sb="0" eb="2">
      <t>ヘイセイ</t>
    </rPh>
    <rPh sb="4" eb="5">
      <t>ネン</t>
    </rPh>
    <rPh sb="6" eb="8">
      <t>カイテイ</t>
    </rPh>
    <rPh sb="8" eb="10">
      <t>シコウ</t>
    </rPh>
    <rPh sb="13" eb="15">
      <t>カイゴ</t>
    </rPh>
    <rPh sb="15" eb="17">
      <t>キュウギョウ</t>
    </rPh>
    <rPh sb="18" eb="20">
      <t>タイオウ</t>
    </rPh>
    <phoneticPr fontId="2"/>
  </si>
  <si>
    <t>出張・旅費管理</t>
  </si>
  <si>
    <t>出張申請は勤務日の無い週休日や休日のみでも申請が行えること。</t>
    <rPh sb="0" eb="2">
      <t>シュッチョウ</t>
    </rPh>
    <rPh sb="2" eb="4">
      <t>シンセイ</t>
    </rPh>
    <rPh sb="5" eb="8">
      <t>キンムビ</t>
    </rPh>
    <rPh sb="9" eb="10">
      <t>ナ</t>
    </rPh>
    <rPh sb="11" eb="13">
      <t>シュウキュウ</t>
    </rPh>
    <rPh sb="13" eb="14">
      <t>ビ</t>
    </rPh>
    <rPh sb="15" eb="17">
      <t>キュウジツ</t>
    </rPh>
    <rPh sb="21" eb="23">
      <t>シンセイ</t>
    </rPh>
    <rPh sb="24" eb="25">
      <t>オコナ</t>
    </rPh>
    <phoneticPr fontId="2"/>
  </si>
  <si>
    <t>出張申請は交通機関の指定や、項目の追加が簡単に行えること。</t>
    <rPh sb="0" eb="2">
      <t>シュッチョウ</t>
    </rPh>
    <rPh sb="2" eb="4">
      <t>シンセイ</t>
    </rPh>
    <rPh sb="5" eb="7">
      <t>コウツウ</t>
    </rPh>
    <rPh sb="7" eb="9">
      <t>キカン</t>
    </rPh>
    <rPh sb="10" eb="12">
      <t>シテイ</t>
    </rPh>
    <rPh sb="14" eb="16">
      <t>コウモク</t>
    </rPh>
    <rPh sb="17" eb="19">
      <t>ツイカ</t>
    </rPh>
    <rPh sb="20" eb="22">
      <t>カンタン</t>
    </rPh>
    <rPh sb="23" eb="24">
      <t>オコナ</t>
    </rPh>
    <phoneticPr fontId="2"/>
  </si>
  <si>
    <t>休暇（取得日数、時間数及び分数）</t>
    <phoneticPr fontId="4"/>
  </si>
  <si>
    <t>休暇の日数、時間数及び分数・欠勤時間数及び分数の月次集計値</t>
    <phoneticPr fontId="4"/>
  </si>
  <si>
    <t>休暇の残日数</t>
    <phoneticPr fontId="4"/>
  </si>
  <si>
    <t>データ出力</t>
    <rPh sb="3" eb="5">
      <t>シュツリョク</t>
    </rPh>
    <phoneticPr fontId="4"/>
  </si>
  <si>
    <t>超過勤務時間数（支給割合別）また、25/100が発生した日の週が月を跨ぐ場合、当該割増は発生当月には支給されず、翌月の割増分として支給・計算されること。</t>
    <rPh sb="0" eb="2">
      <t>チョウカ</t>
    </rPh>
    <rPh sb="2" eb="4">
      <t>キンム</t>
    </rPh>
    <rPh sb="8" eb="10">
      <t>シキュウ</t>
    </rPh>
    <rPh sb="10" eb="12">
      <t>ワリアイ</t>
    </rPh>
    <rPh sb="12" eb="13">
      <t>ベツ</t>
    </rPh>
    <phoneticPr fontId="4"/>
  </si>
  <si>
    <t>所属長は当月の所属職員の超過勤務の状況が画面から確認できること。</t>
    <rPh sb="0" eb="3">
      <t>ショゾクチョウ</t>
    </rPh>
    <rPh sb="4" eb="5">
      <t>トウ</t>
    </rPh>
    <rPh sb="5" eb="6">
      <t>ツキ</t>
    </rPh>
    <rPh sb="7" eb="9">
      <t>ショゾク</t>
    </rPh>
    <rPh sb="9" eb="11">
      <t>ショクイン</t>
    </rPh>
    <rPh sb="12" eb="16">
      <t>チョウカキンム</t>
    </rPh>
    <rPh sb="17" eb="19">
      <t>ジョウキョウ</t>
    </rPh>
    <rPh sb="20" eb="22">
      <t>ガメン</t>
    </rPh>
    <rPh sb="24" eb="26">
      <t>カクニン</t>
    </rPh>
    <phoneticPr fontId="2"/>
  </si>
  <si>
    <t>設定により休日に勤務したときの手当を超過勤務としてまとめるか、休日手当として別で計上するか選択できること。</t>
    <rPh sb="0" eb="2">
      <t>セッテイ</t>
    </rPh>
    <rPh sb="5" eb="6">
      <t>ヤス</t>
    </rPh>
    <rPh sb="6" eb="7">
      <t>ヒ</t>
    </rPh>
    <rPh sb="8" eb="10">
      <t>キンム</t>
    </rPh>
    <rPh sb="15" eb="17">
      <t>テアテ</t>
    </rPh>
    <rPh sb="18" eb="22">
      <t>チョウカキンム</t>
    </rPh>
    <rPh sb="31" eb="33">
      <t>キュウジツ</t>
    </rPh>
    <rPh sb="33" eb="35">
      <t>テアテ</t>
    </rPh>
    <rPh sb="38" eb="39">
      <t>ベツ</t>
    </rPh>
    <rPh sb="40" eb="42">
      <t>ケイジョウ</t>
    </rPh>
    <rPh sb="45" eb="47">
      <t>センタク</t>
    </rPh>
    <phoneticPr fontId="2"/>
  </si>
  <si>
    <t>超過勤務勤務手当申請及び実績が集計できること。</t>
    <rPh sb="0" eb="4">
      <t>チョウカキンム</t>
    </rPh>
    <rPh sb="4" eb="6">
      <t>キンム</t>
    </rPh>
    <rPh sb="6" eb="8">
      <t>テア</t>
    </rPh>
    <rPh sb="8" eb="10">
      <t>シンセイ</t>
    </rPh>
    <rPh sb="10" eb="11">
      <t>オヨ</t>
    </rPh>
    <rPh sb="12" eb="14">
      <t>ジッセキ</t>
    </rPh>
    <rPh sb="15" eb="17">
      <t>シュウケイ</t>
    </rPh>
    <phoneticPr fontId="2"/>
  </si>
  <si>
    <t>超過勤務や休暇など、暦日で分けて管理できること。</t>
    <rPh sb="0" eb="2">
      <t>チョウカ</t>
    </rPh>
    <rPh sb="2" eb="4">
      <t>キンム</t>
    </rPh>
    <rPh sb="5" eb="7">
      <t>キュウカ</t>
    </rPh>
    <rPh sb="10" eb="12">
      <t>レキジツ</t>
    </rPh>
    <rPh sb="13" eb="14">
      <t>ワ</t>
    </rPh>
    <rPh sb="16" eb="18">
      <t>カンリ</t>
    </rPh>
    <phoneticPr fontId="2"/>
  </si>
  <si>
    <t>出張・旅費管理</t>
    <phoneticPr fontId="4"/>
  </si>
  <si>
    <t>機能要件</t>
    <rPh sb="0" eb="2">
      <t>キノウ</t>
    </rPh>
    <rPh sb="2" eb="4">
      <t>ヨウケン</t>
    </rPh>
    <phoneticPr fontId="4"/>
  </si>
  <si>
    <t>共通</t>
    <rPh sb="0" eb="2">
      <t>キョウツウ</t>
    </rPh>
    <phoneticPr fontId="4"/>
  </si>
  <si>
    <t>利用者情報や承認経路の設定等のマスターが一つであること。</t>
    <rPh sb="0" eb="3">
      <t>リヨウシャ</t>
    </rPh>
    <phoneticPr fontId="4"/>
  </si>
  <si>
    <t>オンラインマニュアル・ヘルプマニュアル等を整備し、利用者の操作手引として活用できること。</t>
    <rPh sb="19" eb="20">
      <t>トウ</t>
    </rPh>
    <rPh sb="21" eb="23">
      <t>セイビ</t>
    </rPh>
    <rPh sb="25" eb="28">
      <t>リヨウシャ</t>
    </rPh>
    <rPh sb="29" eb="31">
      <t>ソウサ</t>
    </rPh>
    <rPh sb="31" eb="33">
      <t>テビ</t>
    </rPh>
    <rPh sb="36" eb="38">
      <t>カツヨウ</t>
    </rPh>
    <phoneticPr fontId="4"/>
  </si>
  <si>
    <t>利用者を追加する際に前任者の権限を複写できること。</t>
    <rPh sb="0" eb="3">
      <t>リヨウシャ</t>
    </rPh>
    <rPh sb="4" eb="6">
      <t>ツイカ</t>
    </rPh>
    <rPh sb="8" eb="9">
      <t>サイ</t>
    </rPh>
    <rPh sb="10" eb="13">
      <t>ゼンニンシャ</t>
    </rPh>
    <rPh sb="14" eb="16">
      <t>ケンゲン</t>
    </rPh>
    <rPh sb="17" eb="19">
      <t>フクシャ</t>
    </rPh>
    <phoneticPr fontId="4"/>
  </si>
  <si>
    <t>ログ機能及びログ情報は、アクセス制御を行い、改ざん及び認可されていないアクセスから保護すること。</t>
    <rPh sb="2" eb="4">
      <t>キノウ</t>
    </rPh>
    <rPh sb="4" eb="5">
      <t>オヨ</t>
    </rPh>
    <rPh sb="8" eb="10">
      <t>ジョウホウ</t>
    </rPh>
    <rPh sb="16" eb="18">
      <t>セイギョ</t>
    </rPh>
    <rPh sb="19" eb="20">
      <t>オコナ</t>
    </rPh>
    <rPh sb="22" eb="23">
      <t>カイ</t>
    </rPh>
    <rPh sb="25" eb="26">
      <t>オヨ</t>
    </rPh>
    <rPh sb="27" eb="29">
      <t>ニンカ</t>
    </rPh>
    <rPh sb="41" eb="43">
      <t>ホゴ</t>
    </rPh>
    <phoneticPr fontId="4"/>
  </si>
  <si>
    <t>アクセス記録等の窃取、改ざん、誤消去等を防止できること。</t>
    <rPh sb="4" eb="6">
      <t>キロク</t>
    </rPh>
    <rPh sb="6" eb="7">
      <t>トウ</t>
    </rPh>
    <rPh sb="8" eb="10">
      <t>セッシュ</t>
    </rPh>
    <rPh sb="11" eb="12">
      <t>カイ</t>
    </rPh>
    <rPh sb="15" eb="18">
      <t>ゴショウキョ</t>
    </rPh>
    <rPh sb="18" eb="19">
      <t>トウ</t>
    </rPh>
    <rPh sb="20" eb="22">
      <t>ボウシ</t>
    </rPh>
    <phoneticPr fontId="4"/>
  </si>
  <si>
    <t>有効期限を設けて強制的にパスワード変更を指示できること。</t>
    <rPh sb="0" eb="2">
      <t>ユウコウ</t>
    </rPh>
    <rPh sb="2" eb="4">
      <t>キゲン</t>
    </rPh>
    <rPh sb="5" eb="6">
      <t>モウ</t>
    </rPh>
    <rPh sb="8" eb="11">
      <t>キョウセイテキ</t>
    </rPh>
    <rPh sb="17" eb="19">
      <t>ヘンコウ</t>
    </rPh>
    <rPh sb="20" eb="22">
      <t>シジ</t>
    </rPh>
    <phoneticPr fontId="3"/>
  </si>
  <si>
    <r>
      <t>パスワードを連続して</t>
    </r>
    <r>
      <rPr>
        <sz val="14"/>
        <rFont val="游ゴシック"/>
        <family val="3"/>
        <charset val="128"/>
        <scheme val="minor"/>
      </rPr>
      <t>間違えた場合、システムの利用を停止する制御ができること。</t>
    </r>
    <rPh sb="6" eb="8">
      <t>レンゾク</t>
    </rPh>
    <rPh sb="10" eb="12">
      <t>マチガ</t>
    </rPh>
    <rPh sb="14" eb="16">
      <t>バアイ</t>
    </rPh>
    <rPh sb="22" eb="24">
      <t>リヨウ</t>
    </rPh>
    <rPh sb="25" eb="27">
      <t>テイシ</t>
    </rPh>
    <rPh sb="29" eb="31">
      <t>セイギョ</t>
    </rPh>
    <phoneticPr fontId="4"/>
  </si>
  <si>
    <t>年次有給休暇、病気休暇等、休暇種別毎の設定が保守画面から簡単な操作で行えること。</t>
    <rPh sb="8" eb="9">
      <t>キ</t>
    </rPh>
    <rPh sb="11" eb="12">
      <t>トウ</t>
    </rPh>
    <phoneticPr fontId="4"/>
  </si>
  <si>
    <t>休憩入り・戻りの打刻情報から休憩時間が自動設定できること。</t>
    <phoneticPr fontId="4"/>
  </si>
  <si>
    <t>退勤の打刻情報から勤務時間の終了時刻が自動設定できること。</t>
    <phoneticPr fontId="4"/>
  </si>
  <si>
    <t>振替の100分の25、50に対応していること。</t>
    <phoneticPr fontId="4"/>
  </si>
  <si>
    <t>勤務時間が7時間45分に満たない職員の100分の100に対応していること。</t>
    <phoneticPr fontId="4"/>
  </si>
  <si>
    <t>当月の個人の超過勤務実績が画面で確認できること。</t>
    <rPh sb="0" eb="2">
      <t>トウゲツ</t>
    </rPh>
    <rPh sb="3" eb="5">
      <t>コジン</t>
    </rPh>
    <rPh sb="6" eb="8">
      <t>チョウカ</t>
    </rPh>
    <rPh sb="8" eb="10">
      <t>キンム</t>
    </rPh>
    <rPh sb="10" eb="12">
      <t>ジッセキ</t>
    </rPh>
    <rPh sb="13" eb="15">
      <t>ガメン</t>
    </rPh>
    <rPh sb="16" eb="18">
      <t>カクニン</t>
    </rPh>
    <phoneticPr fontId="4"/>
  </si>
  <si>
    <t>当月の個人の超過勤務が設定した時間（例：45時間/月）に達した際に警告が表示されること。</t>
    <rPh sb="0" eb="2">
      <t>トウゲツ</t>
    </rPh>
    <rPh sb="3" eb="5">
      <t>コジン</t>
    </rPh>
    <rPh sb="6" eb="8">
      <t>チョウカ</t>
    </rPh>
    <rPh sb="8" eb="10">
      <t>キンム</t>
    </rPh>
    <rPh sb="11" eb="13">
      <t>セッテイ</t>
    </rPh>
    <rPh sb="15" eb="17">
      <t>ジカン</t>
    </rPh>
    <rPh sb="18" eb="19">
      <t>レイ</t>
    </rPh>
    <rPh sb="22" eb="24">
      <t>ジカン</t>
    </rPh>
    <rPh sb="25" eb="26">
      <t>ツキ</t>
    </rPh>
    <rPh sb="28" eb="29">
      <t>タッ</t>
    </rPh>
    <rPh sb="31" eb="32">
      <t>サイ</t>
    </rPh>
    <rPh sb="33" eb="35">
      <t>ケイコク</t>
    </rPh>
    <rPh sb="36" eb="38">
      <t>ヒョウジ</t>
    </rPh>
    <phoneticPr fontId="4"/>
  </si>
  <si>
    <t>休暇の自動付与の動作にかかわらず、管理者は付与日数の登録ができること。</t>
    <phoneticPr fontId="4"/>
  </si>
  <si>
    <t>日単位、時間単位のすべての休暇について申請・管理ができること。</t>
    <rPh sb="13" eb="15">
      <t>キュウカ</t>
    </rPh>
    <rPh sb="22" eb="24">
      <t>カンリ</t>
    </rPh>
    <phoneticPr fontId="4"/>
  </si>
  <si>
    <t>休暇については残日数の表示ができること。</t>
    <phoneticPr fontId="4"/>
  </si>
  <si>
    <t>時間入力の表示内容は10分ごと、15分ごとなど任意に変更できること。</t>
    <phoneticPr fontId="4"/>
  </si>
  <si>
    <t>期間の自動計算機能があること。</t>
    <phoneticPr fontId="4"/>
  </si>
  <si>
    <t>申請済みの申請に対する取消申請が行えること。</t>
    <phoneticPr fontId="4"/>
  </si>
  <si>
    <t>年次有給休暇の一括繰越、一括付与の機能があること。</t>
    <rPh sb="0" eb="2">
      <t>ネンジ</t>
    </rPh>
    <rPh sb="2" eb="4">
      <t>ユウキュウ</t>
    </rPh>
    <rPh sb="4" eb="6">
      <t>キュウカ</t>
    </rPh>
    <rPh sb="7" eb="9">
      <t>イッカツ</t>
    </rPh>
    <phoneticPr fontId="4"/>
  </si>
  <si>
    <t>年次有給休暇について職員単位でメンテナンスができること。</t>
    <phoneticPr fontId="4"/>
  </si>
  <si>
    <t>年次有給休暇について新採用、中途採用職員の採用月による付与日数設定機能があること。</t>
    <phoneticPr fontId="4"/>
  </si>
  <si>
    <t>出張先、経路情報を登録することができること。</t>
    <phoneticPr fontId="4"/>
  </si>
  <si>
    <t>日当、宿泊費等の単価を登録することにより、引用できること。</t>
    <phoneticPr fontId="4"/>
  </si>
  <si>
    <t>交通手段ごとに経路、交通費の登録ができること。</t>
    <phoneticPr fontId="4"/>
  </si>
  <si>
    <t>申請書ごとに申請時する時間幅を指定することができること。雇用形態ごとにも指定ができること。</t>
    <rPh sb="0" eb="3">
      <t>シンセイショ</t>
    </rPh>
    <rPh sb="6" eb="9">
      <t>シンセイジ</t>
    </rPh>
    <rPh sb="11" eb="13">
      <t>ジカン</t>
    </rPh>
    <rPh sb="13" eb="14">
      <t>ハバ</t>
    </rPh>
    <rPh sb="15" eb="17">
      <t>シテイ</t>
    </rPh>
    <rPh sb="28" eb="30">
      <t>コヨウ</t>
    </rPh>
    <rPh sb="30" eb="32">
      <t>ケイタイ</t>
    </rPh>
    <rPh sb="36" eb="38">
      <t>シテイ</t>
    </rPh>
    <phoneticPr fontId="2"/>
  </si>
  <si>
    <t>タイムレコーダー等にＩＣカードで打刻し、職員の始業終業時刻を記録できること。</t>
    <rPh sb="8" eb="9">
      <t>トウ</t>
    </rPh>
    <phoneticPr fontId="4"/>
  </si>
  <si>
    <r>
      <t>各種申請ごとに承認・決裁待ち一覧が表示でき</t>
    </r>
    <r>
      <rPr>
        <sz val="14"/>
        <rFont val="游ゴシック"/>
        <family val="3"/>
        <charset val="128"/>
        <scheme val="minor"/>
      </rPr>
      <t>ること。</t>
    </r>
    <rPh sb="0" eb="2">
      <t>カクシュ</t>
    </rPh>
    <rPh sb="2" eb="4">
      <t>シンセイ</t>
    </rPh>
    <phoneticPr fontId="4"/>
  </si>
  <si>
    <t>ログイン試行の回数を任意に設定できること。</t>
    <rPh sb="4" eb="6">
      <t>シコウ</t>
    </rPh>
    <rPh sb="7" eb="9">
      <t>カイスウ</t>
    </rPh>
    <rPh sb="10" eb="12">
      <t>ニンイ</t>
    </rPh>
    <rPh sb="13" eb="15">
      <t>セッテイ</t>
    </rPh>
    <phoneticPr fontId="4"/>
  </si>
  <si>
    <t>アカウントロックアウト期間を任意に設定できること。</t>
    <rPh sb="11" eb="13">
      <t>キカン</t>
    </rPh>
    <rPh sb="14" eb="16">
      <t>ニンイ</t>
    </rPh>
    <rPh sb="17" eb="19">
      <t>セッテイ</t>
    </rPh>
    <phoneticPr fontId="4"/>
  </si>
  <si>
    <t>システムへのアクセスは、許可された者以外は利用できないように設定すること。</t>
    <rPh sb="12" eb="14">
      <t>キョカ</t>
    </rPh>
    <rPh sb="17" eb="18">
      <t>モノ</t>
    </rPh>
    <rPh sb="18" eb="20">
      <t>イガイ</t>
    </rPh>
    <rPh sb="21" eb="23">
      <t>リヨウ</t>
    </rPh>
    <rPh sb="30" eb="32">
      <t>セッテイ</t>
    </rPh>
    <phoneticPr fontId="4"/>
  </si>
  <si>
    <t>アカウントロックアウト後にログイン試行の回数をリセットするまでの期間を任意に設定できること。</t>
    <rPh sb="11" eb="12">
      <t>ゴ</t>
    </rPh>
    <rPh sb="32" eb="34">
      <t>キカン</t>
    </rPh>
    <rPh sb="35" eb="37">
      <t>ニンイ</t>
    </rPh>
    <rPh sb="38" eb="40">
      <t>セッテイ</t>
    </rPh>
    <phoneticPr fontId="4"/>
  </si>
  <si>
    <t>休暇等管理</t>
    <rPh sb="2" eb="3">
      <t>トウ</t>
    </rPh>
    <phoneticPr fontId="4"/>
  </si>
  <si>
    <t>病気休暇の日数・残日数</t>
    <rPh sb="2" eb="4">
      <t>キュウカ</t>
    </rPh>
    <phoneticPr fontId="4"/>
  </si>
  <si>
    <t>本人による月締め処理ができること。また、締めた後は、申請書が出せないこと。</t>
    <rPh sb="0" eb="2">
      <t>ホンニン</t>
    </rPh>
    <rPh sb="5" eb="6">
      <t>ツキ</t>
    </rPh>
    <rPh sb="6" eb="7">
      <t>ジ</t>
    </rPh>
    <rPh sb="8" eb="10">
      <t>ショリ</t>
    </rPh>
    <rPh sb="20" eb="21">
      <t>シ</t>
    </rPh>
    <rPh sb="23" eb="24">
      <t>アト</t>
    </rPh>
    <rPh sb="26" eb="29">
      <t>シンセイショ</t>
    </rPh>
    <rPh sb="30" eb="31">
      <t>ダ</t>
    </rPh>
    <phoneticPr fontId="2"/>
  </si>
  <si>
    <t>時間の切上げ、切捨てができること。</t>
    <rPh sb="0" eb="2">
      <t>ジカン</t>
    </rPh>
    <rPh sb="3" eb="4">
      <t>キ</t>
    </rPh>
    <rPh sb="4" eb="5">
      <t>ア</t>
    </rPh>
    <rPh sb="7" eb="9">
      <t>キリス</t>
    </rPh>
    <phoneticPr fontId="2"/>
  </si>
  <si>
    <t>カスタマイズ
費用（税込み）</t>
    <rPh sb="7" eb="9">
      <t>ヒヨウ</t>
    </rPh>
    <rPh sb="10" eb="12">
      <t>ゼイコ</t>
    </rPh>
    <phoneticPr fontId="4"/>
  </si>
  <si>
    <t>出勤簿の様式を容易に設定することができること。
また、システムで用意している集計情報や一覧項目を表示・非表示、並べ替えができること。</t>
    <phoneticPr fontId="4"/>
  </si>
  <si>
    <t>申請済みの休暇や超過勤務等の各種申請が出勤簿画面にて確認できること。</t>
    <rPh sb="8" eb="12">
      <t>チョウカキンム</t>
    </rPh>
    <phoneticPr fontId="4"/>
  </si>
  <si>
    <t>週休日をパターン化して登録できること。</t>
    <phoneticPr fontId="4"/>
  </si>
  <si>
    <t>日単位でメンテナンスができること。</t>
    <phoneticPr fontId="4"/>
  </si>
  <si>
    <t>勤務の始業時間、終業時間、休憩時間をパターン化して登録できること。</t>
    <phoneticPr fontId="4"/>
  </si>
  <si>
    <t>年度単位で管理ができること。</t>
    <phoneticPr fontId="4"/>
  </si>
  <si>
    <t>出退勤時刻、休憩入り・戻り時刻、備考の入力・修正ができること。</t>
    <phoneticPr fontId="4"/>
  </si>
  <si>
    <t>①</t>
  </si>
  <si>
    <t>④</t>
  </si>
  <si>
    <t>⑤</t>
  </si>
  <si>
    <t>No</t>
    <phoneticPr fontId="4"/>
  </si>
  <si>
    <t>新</t>
    <rPh sb="0" eb="1">
      <t>シン</t>
    </rPh>
    <phoneticPr fontId="4"/>
  </si>
  <si>
    <t>接続元IPアドレス制御等により接続元が制御できること。</t>
    <rPh sb="0" eb="2">
      <t>セツゾク</t>
    </rPh>
    <rPh sb="2" eb="3">
      <t>モト</t>
    </rPh>
    <rPh sb="9" eb="11">
      <t>セイギョ</t>
    </rPh>
    <rPh sb="11" eb="12">
      <t>トウ</t>
    </rPh>
    <rPh sb="15" eb="17">
      <t>セツゾク</t>
    </rPh>
    <rPh sb="17" eb="18">
      <t>モト</t>
    </rPh>
    <rPh sb="19" eb="21">
      <t>セイギョ</t>
    </rPh>
    <phoneticPr fontId="4"/>
  </si>
  <si>
    <t>OEC様
前回回答</t>
    <rPh sb="3" eb="4">
      <t>サマ</t>
    </rPh>
    <rPh sb="5" eb="7">
      <t>ゼンカイ</t>
    </rPh>
    <rPh sb="7" eb="9">
      <t>カイトウ</t>
    </rPh>
    <phoneticPr fontId="4"/>
  </si>
  <si>
    <t>年末調整</t>
    <rPh sb="0" eb="2">
      <t>ネンマツ</t>
    </rPh>
    <rPh sb="2" eb="4">
      <t>チョウセイ</t>
    </rPh>
    <phoneticPr fontId="4"/>
  </si>
  <si>
    <t>年末調整に必要な情報が簡単に入力できること。</t>
    <rPh sb="0" eb="2">
      <t>ネンマツ</t>
    </rPh>
    <rPh sb="2" eb="4">
      <t>チョウセイ</t>
    </rPh>
    <rPh sb="5" eb="7">
      <t>ヒツヨウ</t>
    </rPh>
    <rPh sb="8" eb="10">
      <t>ジョウホウ</t>
    </rPh>
    <rPh sb="11" eb="13">
      <t>カンタン</t>
    </rPh>
    <rPh sb="14" eb="16">
      <t>ニュウリョク</t>
    </rPh>
    <phoneticPr fontId="4"/>
  </si>
  <si>
    <t>源泉徴収明細をCSV入力させることにより、表示可能なこと。</t>
    <rPh sb="0" eb="2">
      <t>ゲンセン</t>
    </rPh>
    <rPh sb="2" eb="4">
      <t>チョウシュウ</t>
    </rPh>
    <rPh sb="4" eb="6">
      <t>メイサイ</t>
    </rPh>
    <rPh sb="21" eb="23">
      <t>ヒョウジ</t>
    </rPh>
    <rPh sb="23" eb="25">
      <t>カノウ</t>
    </rPh>
    <phoneticPr fontId="4"/>
  </si>
  <si>
    <t>保険料情報をCSVで一括入力できること。</t>
    <rPh sb="0" eb="3">
      <t>ホケンリョウ</t>
    </rPh>
    <rPh sb="3" eb="5">
      <t>ジョウホウ</t>
    </rPh>
    <rPh sb="10" eb="12">
      <t>イッカツ</t>
    </rPh>
    <phoneticPr fontId="4"/>
  </si>
  <si>
    <t>前回項目No</t>
    <rPh sb="0" eb="2">
      <t>ゼンカイ</t>
    </rPh>
    <rPh sb="2" eb="4">
      <t>コウモク</t>
    </rPh>
    <phoneticPr fontId="4"/>
  </si>
  <si>
    <t>操作性</t>
    <rPh sb="0" eb="2">
      <t>ソウサ</t>
    </rPh>
    <rPh sb="2" eb="3">
      <t>セイ</t>
    </rPh>
    <phoneticPr fontId="4"/>
  </si>
  <si>
    <t>システム構成</t>
    <rPh sb="4" eb="6">
      <t>コウセイ</t>
    </rPh>
    <phoneticPr fontId="4"/>
  </si>
  <si>
    <t>機能変更</t>
    <rPh sb="0" eb="2">
      <t>キノウ</t>
    </rPh>
    <rPh sb="2" eb="4">
      <t>ヘンコウ</t>
    </rPh>
    <phoneticPr fontId="4"/>
  </si>
  <si>
    <t>セキュリティ</t>
    <phoneticPr fontId="4"/>
  </si>
  <si>
    <t>機能</t>
    <rPh sb="0" eb="2">
      <t>キノウ</t>
    </rPh>
    <phoneticPr fontId="4"/>
  </si>
  <si>
    <t>マニュアル</t>
    <phoneticPr fontId="4"/>
  </si>
  <si>
    <t>認証</t>
    <rPh sb="0" eb="2">
      <t>ニンショウ</t>
    </rPh>
    <phoneticPr fontId="4"/>
  </si>
  <si>
    <t>稼働時間</t>
    <rPh sb="0" eb="2">
      <t>カドウ</t>
    </rPh>
    <rPh sb="2" eb="4">
      <t>ジカン</t>
    </rPh>
    <phoneticPr fontId="4"/>
  </si>
  <si>
    <t>バックアップ</t>
    <phoneticPr fontId="4"/>
  </si>
  <si>
    <t>データ取り込み</t>
    <rPh sb="3" eb="4">
      <t>ト</t>
    </rPh>
    <rPh sb="5" eb="6">
      <t>コ</t>
    </rPh>
    <phoneticPr fontId="4"/>
  </si>
  <si>
    <t>取得した休暇一覧が職員ごとに帳票印刷可能なこと。</t>
    <rPh sb="0" eb="2">
      <t>シュトク</t>
    </rPh>
    <rPh sb="4" eb="6">
      <t>キュウカ</t>
    </rPh>
    <rPh sb="6" eb="8">
      <t>イチラン</t>
    </rPh>
    <rPh sb="9" eb="11">
      <t>ショクイン</t>
    </rPh>
    <phoneticPr fontId="4"/>
  </si>
  <si>
    <t>帳票</t>
    <rPh sb="0" eb="2">
      <t>チョウヒョウ</t>
    </rPh>
    <phoneticPr fontId="4"/>
  </si>
  <si>
    <t>一定時間を超える超過勤務データをCSVファイルに出力できること。</t>
    <rPh sb="8" eb="10">
      <t>チョウカ</t>
    </rPh>
    <phoneticPr fontId="4"/>
  </si>
  <si>
    <t>毎月の出退勤データをCSVファイルに出力できること。</t>
    <phoneticPr fontId="4"/>
  </si>
  <si>
    <t>管理者権限</t>
    <rPh sb="0" eb="3">
      <t>カンリシャ</t>
    </rPh>
    <rPh sb="3" eb="5">
      <t>ケンゲン</t>
    </rPh>
    <phoneticPr fontId="4"/>
  </si>
  <si>
    <t>人事異動処理</t>
    <rPh sb="0" eb="2">
      <t>ジンジ</t>
    </rPh>
    <rPh sb="2" eb="4">
      <t>イドウ</t>
    </rPh>
    <rPh sb="4" eb="6">
      <t>ショリ</t>
    </rPh>
    <phoneticPr fontId="4"/>
  </si>
  <si>
    <t>通知</t>
    <rPh sb="0" eb="2">
      <t>ツウチ</t>
    </rPh>
    <phoneticPr fontId="4"/>
  </si>
  <si>
    <t>出勤簿</t>
    <rPh sb="0" eb="2">
      <t>シュッキン</t>
    </rPh>
    <rPh sb="2" eb="3">
      <t>ボ</t>
    </rPh>
    <phoneticPr fontId="4"/>
  </si>
  <si>
    <t>打刻情報管理</t>
    <rPh sb="0" eb="2">
      <t>ダコク</t>
    </rPh>
    <rPh sb="2" eb="4">
      <t>ジョウホウ</t>
    </rPh>
    <rPh sb="4" eb="6">
      <t>カンリ</t>
    </rPh>
    <phoneticPr fontId="4"/>
  </si>
  <si>
    <t>年次有給休暇</t>
    <rPh sb="0" eb="2">
      <t>ネンジ</t>
    </rPh>
    <rPh sb="2" eb="4">
      <t>ユウキュウ</t>
    </rPh>
    <rPh sb="4" eb="6">
      <t>キュウカ</t>
    </rPh>
    <phoneticPr fontId="4"/>
  </si>
  <si>
    <t>休暇全般</t>
    <rPh sb="0" eb="2">
      <t>キュウカ</t>
    </rPh>
    <rPh sb="2" eb="4">
      <t>ゼンパン</t>
    </rPh>
    <phoneticPr fontId="4"/>
  </si>
  <si>
    <t>病気休暇</t>
    <rPh sb="0" eb="2">
      <t>ビョウキ</t>
    </rPh>
    <rPh sb="2" eb="4">
      <t>キュウカ</t>
    </rPh>
    <phoneticPr fontId="4"/>
  </si>
  <si>
    <t>欠勤</t>
    <rPh sb="0" eb="2">
      <t>ケッキン</t>
    </rPh>
    <phoneticPr fontId="4"/>
  </si>
  <si>
    <t>休暇全般</t>
    <rPh sb="0" eb="4">
      <t>キュウカゼンパン</t>
    </rPh>
    <phoneticPr fontId="4"/>
  </si>
  <si>
    <t>どういう意味か</t>
    <rPh sb="4" eb="6">
      <t>イミ</t>
    </rPh>
    <phoneticPr fontId="4"/>
  </si>
  <si>
    <t>夏季休暇</t>
    <rPh sb="0" eb="2">
      <t>カキ</t>
    </rPh>
    <rPh sb="2" eb="4">
      <t>キュウカ</t>
    </rPh>
    <phoneticPr fontId="4"/>
  </si>
  <si>
    <t>データ集計</t>
    <rPh sb="3" eb="5">
      <t>シュウケイ</t>
    </rPh>
    <phoneticPr fontId="4"/>
  </si>
  <si>
    <t>申請</t>
    <rPh sb="0" eb="2">
      <t>シンセイ</t>
    </rPh>
    <phoneticPr fontId="4"/>
  </si>
  <si>
    <t>照会（本人）</t>
    <rPh sb="0" eb="2">
      <t>ショウカイ</t>
    </rPh>
    <rPh sb="3" eb="5">
      <t>ホンニン</t>
    </rPh>
    <phoneticPr fontId="4"/>
  </si>
  <si>
    <t>照会（所属長）</t>
    <rPh sb="0" eb="2">
      <t>ショウカイ</t>
    </rPh>
    <rPh sb="3" eb="6">
      <t>ショゾクチョウ</t>
    </rPh>
    <phoneticPr fontId="4"/>
  </si>
  <si>
    <t>入力・申請</t>
    <rPh sb="0" eb="2">
      <t>ニュウリョク</t>
    </rPh>
    <rPh sb="3" eb="5">
      <t>シンセイ</t>
    </rPh>
    <phoneticPr fontId="4"/>
  </si>
  <si>
    <t>操作</t>
    <rPh sb="0" eb="2">
      <t>ソウサ</t>
    </rPh>
    <phoneticPr fontId="4"/>
  </si>
  <si>
    <t>検索・照会</t>
    <rPh sb="0" eb="2">
      <t>ケンサク</t>
    </rPh>
    <rPh sb="3" eb="5">
      <t>ショウカイ</t>
    </rPh>
    <phoneticPr fontId="4"/>
  </si>
  <si>
    <t>大分類</t>
    <rPh sb="0" eb="1">
      <t>ダイ</t>
    </rPh>
    <rPh sb="1" eb="3">
      <t>ブンルイ</t>
    </rPh>
    <phoneticPr fontId="4"/>
  </si>
  <si>
    <t>小分類</t>
    <rPh sb="0" eb="1">
      <t>ショウ</t>
    </rPh>
    <rPh sb="1" eb="3">
      <t>ブンルイ</t>
    </rPh>
    <phoneticPr fontId="4"/>
  </si>
  <si>
    <t>認可</t>
    <rPh sb="0" eb="2">
      <t>ニンカ</t>
    </rPh>
    <phoneticPr fontId="4"/>
  </si>
  <si>
    <t>システム構成？</t>
    <rPh sb="4" eb="6">
      <t>コウセイ</t>
    </rPh>
    <phoneticPr fontId="4"/>
  </si>
  <si>
    <t>操作性</t>
    <rPh sb="0" eb="3">
      <t>ソウサセイ</t>
    </rPh>
    <phoneticPr fontId="4"/>
  </si>
  <si>
    <t>帳票印刷</t>
    <rPh sb="0" eb="2">
      <t>チョウヒョウ</t>
    </rPh>
    <rPh sb="2" eb="4">
      <t>インサツ</t>
    </rPh>
    <phoneticPr fontId="4"/>
  </si>
  <si>
    <t>勤務時間数</t>
    <rPh sb="0" eb="2">
      <t>キンム</t>
    </rPh>
    <rPh sb="2" eb="4">
      <t>ジカン</t>
    </rPh>
    <rPh sb="4" eb="5">
      <t>スウ</t>
    </rPh>
    <phoneticPr fontId="4"/>
  </si>
  <si>
    <t>運用保守</t>
    <rPh sb="0" eb="2">
      <t>ウンヨウ</t>
    </rPh>
    <rPh sb="2" eb="4">
      <t>ホシュ</t>
    </rPh>
    <phoneticPr fontId="4"/>
  </si>
  <si>
    <t>機能ではないので、仕様書へ</t>
    <rPh sb="0" eb="2">
      <t>キノウ</t>
    </rPh>
    <rPh sb="9" eb="12">
      <t>シヨウショ</t>
    </rPh>
    <phoneticPr fontId="4"/>
  </si>
  <si>
    <t>システム操作について、電話等で相談対応が可能であること。</t>
    <phoneticPr fontId="4"/>
  </si>
  <si>
    <t>データ作成</t>
    <rPh sb="3" eb="5">
      <t>サクセイ</t>
    </rPh>
    <phoneticPr fontId="4"/>
  </si>
  <si>
    <t>取消</t>
    <rPh sb="0" eb="1">
      <t>ト</t>
    </rPh>
    <rPh sb="1" eb="2">
      <t>ケ</t>
    </rPh>
    <phoneticPr fontId="4"/>
  </si>
  <si>
    <t>申請・承認</t>
    <rPh sb="0" eb="2">
      <t>シンセイ</t>
    </rPh>
    <rPh sb="3" eb="5">
      <t>ショウニン</t>
    </rPh>
    <phoneticPr fontId="4"/>
  </si>
  <si>
    <t>承認・決裁</t>
    <rPh sb="0" eb="2">
      <t>ショウニン</t>
    </rPh>
    <rPh sb="3" eb="5">
      <t>ケッサイ</t>
    </rPh>
    <phoneticPr fontId="4"/>
  </si>
  <si>
    <t>取消</t>
    <rPh sb="0" eb="2">
      <t>トリケシ</t>
    </rPh>
    <phoneticPr fontId="4"/>
  </si>
  <si>
    <t>表示</t>
    <rPh sb="0" eb="2">
      <t>ヒョウジ</t>
    </rPh>
    <phoneticPr fontId="4"/>
  </si>
  <si>
    <t>締め処理</t>
    <rPh sb="0" eb="1">
      <t>シ</t>
    </rPh>
    <rPh sb="2" eb="4">
      <t>ショリ</t>
    </rPh>
    <phoneticPr fontId="4"/>
  </si>
  <si>
    <t>インターフェース？</t>
    <phoneticPr fontId="4"/>
  </si>
  <si>
    <t>代理申請</t>
    <rPh sb="0" eb="2">
      <t>ダイリ</t>
    </rPh>
    <rPh sb="2" eb="4">
      <t>シンセイ</t>
    </rPh>
    <phoneticPr fontId="4"/>
  </si>
  <si>
    <t>参照申請</t>
    <rPh sb="0" eb="2">
      <t>サンショウ</t>
    </rPh>
    <rPh sb="2" eb="4">
      <t>シンセイ</t>
    </rPh>
    <phoneticPr fontId="4"/>
  </si>
  <si>
    <t>B列のNO47に代理申請があるため、削除</t>
    <rPh sb="1" eb="2">
      <t>レツ</t>
    </rPh>
    <rPh sb="8" eb="10">
      <t>ダイリ</t>
    </rPh>
    <rPh sb="10" eb="12">
      <t>シンセイ</t>
    </rPh>
    <rPh sb="18" eb="20">
      <t>サクジョ</t>
    </rPh>
    <phoneticPr fontId="4"/>
  </si>
  <si>
    <t>出勤簿が帳票印刷可能なこと。</t>
    <phoneticPr fontId="4"/>
  </si>
  <si>
    <t>支給明細</t>
    <phoneticPr fontId="4"/>
  </si>
  <si>
    <t>時間外勤務等一覧表が職員ごとに帳票印刷可能なこと。</t>
    <phoneticPr fontId="4"/>
  </si>
  <si>
    <t>対象の項目が絞れていないので、必要なものを明記し削除したい</t>
    <rPh sb="0" eb="2">
      <t>タイショウ</t>
    </rPh>
    <rPh sb="3" eb="5">
      <t>コウモク</t>
    </rPh>
    <rPh sb="6" eb="7">
      <t>シボ</t>
    </rPh>
    <rPh sb="15" eb="17">
      <t>ヒツヨウ</t>
    </rPh>
    <rPh sb="21" eb="23">
      <t>メイキ</t>
    </rPh>
    <rPh sb="24" eb="26">
      <t>サクジョ</t>
    </rPh>
    <phoneticPr fontId="4"/>
  </si>
  <si>
    <t>申請した内容が出勤簿に反映される機能があること。（超過勤務管理）</t>
    <phoneticPr fontId="4"/>
  </si>
  <si>
    <t>申請した内容が出勤簿に反映される機能があること。（休暇等管理）</t>
    <phoneticPr fontId="4"/>
  </si>
  <si>
    <t>休暇種別毎の内容が出勤簿に反映できること。（休暇等管理）</t>
    <phoneticPr fontId="4"/>
  </si>
  <si>
    <t>申請した内容が出勤簿に反映される機能があること。（出張・旅費管理）</t>
    <phoneticPr fontId="4"/>
  </si>
  <si>
    <t>出勤簿は決裁された申請書をリアルタイムに反映できること。（出退勤管理）</t>
    <rPh sb="0" eb="2">
      <t>シュッキン</t>
    </rPh>
    <rPh sb="2" eb="3">
      <t>ボ</t>
    </rPh>
    <rPh sb="4" eb="6">
      <t>ケッサイ</t>
    </rPh>
    <rPh sb="9" eb="12">
      <t>シンセイショ</t>
    </rPh>
    <rPh sb="20" eb="22">
      <t>ハンエイ</t>
    </rPh>
    <phoneticPr fontId="2"/>
  </si>
  <si>
    <t>前回項目NO新に巻き取り削除</t>
    <rPh sb="0" eb="2">
      <t>ゼンカイ</t>
    </rPh>
    <rPh sb="2" eb="4">
      <t>コウモク</t>
    </rPh>
    <rPh sb="6" eb="7">
      <t>シン</t>
    </rPh>
    <rPh sb="8" eb="9">
      <t>マ</t>
    </rPh>
    <rPh sb="10" eb="11">
      <t>ト</t>
    </rPh>
    <rPh sb="12" eb="14">
      <t>サクジョ</t>
    </rPh>
    <phoneticPr fontId="4"/>
  </si>
  <si>
    <t>前回項目NO101に巻き取り削除</t>
    <rPh sb="0" eb="2">
      <t>ゼンカイ</t>
    </rPh>
    <rPh sb="2" eb="4">
      <t>コウモク</t>
    </rPh>
    <rPh sb="10" eb="11">
      <t>マ</t>
    </rPh>
    <rPh sb="12" eb="13">
      <t>ト</t>
    </rPh>
    <rPh sb="14" eb="16">
      <t>サクジョ</t>
    </rPh>
    <phoneticPr fontId="4"/>
  </si>
  <si>
    <t>申請区分</t>
    <rPh sb="0" eb="2">
      <t>シンセイ</t>
    </rPh>
    <rPh sb="2" eb="4">
      <t>クブン</t>
    </rPh>
    <phoneticPr fontId="4"/>
  </si>
  <si>
    <t>申請の条件</t>
    <rPh sb="0" eb="2">
      <t>シンセイ</t>
    </rPh>
    <rPh sb="3" eb="5">
      <t>ジョウケン</t>
    </rPh>
    <phoneticPr fontId="4"/>
  </si>
  <si>
    <t>・職務専念義務免除</t>
    <phoneticPr fontId="4"/>
  </si>
  <si>
    <t>残数等の管理</t>
    <rPh sb="0" eb="2">
      <t>ザンスウ</t>
    </rPh>
    <rPh sb="2" eb="3">
      <t>トウ</t>
    </rPh>
    <rPh sb="4" eb="6">
      <t>カンリ</t>
    </rPh>
    <phoneticPr fontId="4"/>
  </si>
  <si>
    <t>自動繰越・付与</t>
    <rPh sb="0" eb="2">
      <t>ジドウ</t>
    </rPh>
    <rPh sb="2" eb="4">
      <t>クリコシ</t>
    </rPh>
    <rPh sb="5" eb="7">
      <t>フヨ</t>
    </rPh>
    <phoneticPr fontId="4"/>
  </si>
  <si>
    <t>残数照会（管理者）</t>
    <rPh sb="0" eb="2">
      <t>ザンスウ</t>
    </rPh>
    <rPh sb="2" eb="4">
      <t>ショウカイ</t>
    </rPh>
    <rPh sb="3" eb="4">
      <t>ザンショウ</t>
    </rPh>
    <rPh sb="5" eb="8">
      <t>カンリシャ</t>
    </rPh>
    <phoneticPr fontId="4"/>
  </si>
  <si>
    <t>・欠勤届</t>
    <phoneticPr fontId="4"/>
  </si>
  <si>
    <t>上記に盛り込むこととし、削除</t>
    <rPh sb="0" eb="2">
      <t>ジョウキ</t>
    </rPh>
    <rPh sb="3" eb="4">
      <t>モ</t>
    </rPh>
    <rPh sb="5" eb="6">
      <t>コ</t>
    </rPh>
    <rPh sb="12" eb="14">
      <t>サクジョ</t>
    </rPh>
    <phoneticPr fontId="4"/>
  </si>
  <si>
    <t>159に含まれるので、削除</t>
    <rPh sb="4" eb="5">
      <t>フク</t>
    </rPh>
    <rPh sb="11" eb="13">
      <t>サクジョ</t>
    </rPh>
    <phoneticPr fontId="4"/>
  </si>
  <si>
    <t>エラーチェック</t>
    <phoneticPr fontId="4"/>
  </si>
  <si>
    <t>どういう意味か
163との違いは？</t>
    <rPh sb="4" eb="6">
      <t>イミ</t>
    </rPh>
    <rPh sb="13" eb="14">
      <t>チガ</t>
    </rPh>
    <phoneticPr fontId="4"/>
  </si>
  <si>
    <t>休暇の申請が承認または承認の取消後は、自動的に当該休暇の残数が更新されること。</t>
    <rPh sb="23" eb="25">
      <t>トウガイ</t>
    </rPh>
    <phoneticPr fontId="4"/>
  </si>
  <si>
    <t>年次有給休暇ではなく、休暇全般に記載を変更</t>
    <rPh sb="0" eb="2">
      <t>ネンジ</t>
    </rPh>
    <rPh sb="2" eb="4">
      <t>ユウキュウ</t>
    </rPh>
    <rPh sb="4" eb="6">
      <t>キュウカ</t>
    </rPh>
    <rPh sb="11" eb="13">
      <t>キュウカ</t>
    </rPh>
    <rPh sb="13" eb="15">
      <t>ゼンパン</t>
    </rPh>
    <rPh sb="16" eb="18">
      <t>キサイ</t>
    </rPh>
    <rPh sb="19" eb="21">
      <t>ヘンコウ</t>
    </rPh>
    <phoneticPr fontId="4"/>
  </si>
  <si>
    <t>夏季休暇に限定していたが、夏季を削除</t>
    <rPh sb="0" eb="2">
      <t>カキ</t>
    </rPh>
    <rPh sb="2" eb="4">
      <t>キュウカ</t>
    </rPh>
    <rPh sb="5" eb="7">
      <t>ゲンテイ</t>
    </rPh>
    <rPh sb="13" eb="15">
      <t>カキ</t>
    </rPh>
    <rPh sb="16" eb="18">
      <t>サクジョ</t>
    </rPh>
    <phoneticPr fontId="4"/>
  </si>
  <si>
    <t>付与・繰越</t>
    <rPh sb="0" eb="2">
      <t>フヨ</t>
    </rPh>
    <rPh sb="3" eb="5">
      <t>クリコシ</t>
    </rPh>
    <phoneticPr fontId="4"/>
  </si>
  <si>
    <t>177と一緒のため、削除</t>
    <rPh sb="4" eb="6">
      <t>イッショ</t>
    </rPh>
    <rPh sb="10" eb="12">
      <t>サクジョ</t>
    </rPh>
    <phoneticPr fontId="4"/>
  </si>
  <si>
    <t>代理承認・決裁</t>
    <rPh sb="0" eb="2">
      <t>ダイリ</t>
    </rPh>
    <rPh sb="2" eb="4">
      <t>ショウニン</t>
    </rPh>
    <rPh sb="5" eb="7">
      <t>ケッサイ</t>
    </rPh>
    <phoneticPr fontId="4"/>
  </si>
  <si>
    <t>引上承認・決裁</t>
    <rPh sb="0" eb="1">
      <t>ヒ</t>
    </rPh>
    <rPh sb="1" eb="2">
      <t>ア</t>
    </rPh>
    <rPh sb="2" eb="4">
      <t>ショウニン</t>
    </rPh>
    <rPh sb="5" eb="7">
      <t>ケッサイ</t>
    </rPh>
    <phoneticPr fontId="4"/>
  </si>
  <si>
    <t>代理決裁</t>
    <rPh sb="0" eb="2">
      <t>ダイリ</t>
    </rPh>
    <rPh sb="2" eb="4">
      <t>ケッサイ</t>
    </rPh>
    <phoneticPr fontId="4"/>
  </si>
  <si>
    <t>決裁ルート</t>
    <rPh sb="0" eb="2">
      <t>ケッサイ</t>
    </rPh>
    <phoneticPr fontId="4"/>
  </si>
  <si>
    <t>他の休暇との取得期間の重複をチェックする機能があること。
また、重複があった場合には通知できること。</t>
    <phoneticPr fontId="4"/>
  </si>
  <si>
    <t>申請時、申請済みの申請（決裁されていない申請を含む）と重複をチェックし、重複があった場合には通知できること。</t>
    <rPh sb="4" eb="6">
      <t>シンセイ</t>
    </rPh>
    <rPh sb="6" eb="7">
      <t>スミ</t>
    </rPh>
    <rPh sb="9" eb="11">
      <t>シンセイ</t>
    </rPh>
    <rPh sb="12" eb="14">
      <t>ケッサイ</t>
    </rPh>
    <rPh sb="20" eb="22">
      <t>シンセイ</t>
    </rPh>
    <rPh sb="23" eb="24">
      <t>フク</t>
    </rPh>
    <rPh sb="36" eb="38">
      <t>チョウフク</t>
    </rPh>
    <rPh sb="42" eb="44">
      <t>バアイ</t>
    </rPh>
    <rPh sb="46" eb="48">
      <t>ツウチ</t>
    </rPh>
    <phoneticPr fontId="2"/>
  </si>
  <si>
    <t>引戻</t>
    <rPh sb="0" eb="1">
      <t>ヒ</t>
    </rPh>
    <rPh sb="1" eb="2">
      <t>モド</t>
    </rPh>
    <phoneticPr fontId="4"/>
  </si>
  <si>
    <t>50と重複があるので、メールを削除</t>
    <rPh sb="3" eb="5">
      <t>チョウフク</t>
    </rPh>
    <rPh sb="15" eb="17">
      <t>サクジョ</t>
    </rPh>
    <phoneticPr fontId="4"/>
  </si>
  <si>
    <t>承認・決裁の依頼や差戻・完了に関する通知は、分かりやすいところにアラート情報が表示されること。</t>
    <phoneticPr fontId="4"/>
  </si>
  <si>
    <t>承認・決裁の依頼や差戻・完了に関する通知は、メールによる自動通知が可能であること。</t>
    <rPh sb="9" eb="11">
      <t>サシモドシ</t>
    </rPh>
    <phoneticPr fontId="4"/>
  </si>
  <si>
    <t>反映</t>
    <rPh sb="0" eb="2">
      <t>ハンエイ</t>
    </rPh>
    <phoneticPr fontId="4"/>
  </si>
  <si>
    <t>108と重複するので削除</t>
    <rPh sb="4" eb="6">
      <t>チョウフク</t>
    </rPh>
    <rPh sb="10" eb="12">
      <t>サクジョ</t>
    </rPh>
    <phoneticPr fontId="4"/>
  </si>
  <si>
    <t>出退勤時間登録</t>
    <rPh sb="0" eb="3">
      <t>シュッタイキン</t>
    </rPh>
    <rPh sb="3" eb="5">
      <t>ジカン</t>
    </rPh>
    <rPh sb="5" eb="7">
      <t>トウロク</t>
    </rPh>
    <phoneticPr fontId="4"/>
  </si>
  <si>
    <t>出退勤時間修正</t>
    <rPh sb="0" eb="3">
      <t>シュッタイキン</t>
    </rPh>
    <rPh sb="3" eb="5">
      <t>ジカン</t>
    </rPh>
    <rPh sb="5" eb="7">
      <t>シュウセイ</t>
    </rPh>
    <phoneticPr fontId="4"/>
  </si>
  <si>
    <t>・パソコンからの操作</t>
    <rPh sb="8" eb="10">
      <t>ソウサ</t>
    </rPh>
    <phoneticPr fontId="2"/>
  </si>
  <si>
    <t>・ICカードによる打刻</t>
    <phoneticPr fontId="2"/>
  </si>
  <si>
    <t>・タブレット端末の画面タッチ</t>
    <rPh sb="6" eb="8">
      <t>タンマツ</t>
    </rPh>
    <rPh sb="9" eb="11">
      <t>ガメン</t>
    </rPh>
    <phoneticPr fontId="2"/>
  </si>
  <si>
    <t>入力・修正</t>
    <rPh sb="0" eb="2">
      <t>ニュウリョク</t>
    </rPh>
    <rPh sb="3" eb="5">
      <t>シュウセイ</t>
    </rPh>
    <phoneticPr fontId="4"/>
  </si>
  <si>
    <t>振替・代休</t>
    <rPh sb="0" eb="2">
      <t>フリカエ</t>
    </rPh>
    <rPh sb="3" eb="5">
      <t>ダイキュウ</t>
    </rPh>
    <phoneticPr fontId="4"/>
  </si>
  <si>
    <t>新で巻き取ったので削除</t>
    <rPh sb="0" eb="1">
      <t>シン</t>
    </rPh>
    <rPh sb="2" eb="3">
      <t>マ</t>
    </rPh>
    <rPh sb="4" eb="5">
      <t>ト</t>
    </rPh>
    <rPh sb="9" eb="11">
      <t>サクジョ</t>
    </rPh>
    <phoneticPr fontId="4"/>
  </si>
  <si>
    <t>条件</t>
    <rPh sb="0" eb="2">
      <t>ジョウケン</t>
    </rPh>
    <phoneticPr fontId="4"/>
  </si>
  <si>
    <t>所属長は当月の遅刻の状況が画面から確認できること。</t>
    <rPh sb="0" eb="3">
      <t>ショゾクチョウ</t>
    </rPh>
    <rPh sb="4" eb="5">
      <t>トウ</t>
    </rPh>
    <rPh sb="5" eb="6">
      <t>ツキ</t>
    </rPh>
    <rPh sb="7" eb="9">
      <t>チコク</t>
    </rPh>
    <rPh sb="10" eb="12">
      <t>ジョウキョウ</t>
    </rPh>
    <rPh sb="13" eb="15">
      <t>ガメン</t>
    </rPh>
    <rPh sb="17" eb="19">
      <t>カクニン</t>
    </rPh>
    <phoneticPr fontId="2"/>
  </si>
  <si>
    <t>処理</t>
    <rPh sb="0" eb="2">
      <t>ショリ</t>
    </rPh>
    <phoneticPr fontId="4"/>
  </si>
  <si>
    <t>解除</t>
    <rPh sb="0" eb="2">
      <t>カイジョ</t>
    </rPh>
    <phoneticPr fontId="4"/>
  </si>
  <si>
    <t>各種申請・承認がなされた場合は、画面上で本人及び承認者が確認できること。</t>
    <rPh sb="0" eb="2">
      <t>カクシュ</t>
    </rPh>
    <rPh sb="20" eb="22">
      <t>ホンニン</t>
    </rPh>
    <rPh sb="22" eb="23">
      <t>オヨ</t>
    </rPh>
    <rPh sb="24" eb="27">
      <t>ショウニンシャ</t>
    </rPh>
    <phoneticPr fontId="4"/>
  </si>
  <si>
    <t>出退勤管理</t>
    <rPh sb="0" eb="3">
      <t>シュッタイキン</t>
    </rPh>
    <rPh sb="3" eb="5">
      <t>カンリ</t>
    </rPh>
    <phoneticPr fontId="4"/>
  </si>
  <si>
    <t>超過勤務</t>
    <rPh sb="0" eb="2">
      <t>チョウカ</t>
    </rPh>
    <rPh sb="2" eb="4">
      <t>キンム</t>
    </rPh>
    <phoneticPr fontId="4"/>
  </si>
  <si>
    <t>休暇管理</t>
    <rPh sb="0" eb="2">
      <t>キュウカ</t>
    </rPh>
    <rPh sb="2" eb="4">
      <t>カンリ</t>
    </rPh>
    <phoneticPr fontId="4"/>
  </si>
  <si>
    <t>超過勤務の実績申請を行う画面上に、対象日の勤務の開始・終了時間が表示できること。</t>
    <rPh sb="0" eb="4">
      <t>チョウカキンム</t>
    </rPh>
    <rPh sb="5" eb="7">
      <t>ジッセキ</t>
    </rPh>
    <rPh sb="7" eb="9">
      <t>シンセイ</t>
    </rPh>
    <rPh sb="10" eb="11">
      <t>オコナ</t>
    </rPh>
    <rPh sb="12" eb="14">
      <t>ガメン</t>
    </rPh>
    <rPh sb="14" eb="15">
      <t>ジョウ</t>
    </rPh>
    <rPh sb="17" eb="19">
      <t>タイショウ</t>
    </rPh>
    <rPh sb="19" eb="20">
      <t>ビ</t>
    </rPh>
    <rPh sb="21" eb="23">
      <t>キンム</t>
    </rPh>
    <rPh sb="32" eb="34">
      <t>ヒョウジ</t>
    </rPh>
    <phoneticPr fontId="2"/>
  </si>
  <si>
    <t>データの保存期間</t>
    <rPh sb="4" eb="6">
      <t>ホゾン</t>
    </rPh>
    <rPh sb="6" eb="8">
      <t>キカン</t>
    </rPh>
    <phoneticPr fontId="4"/>
  </si>
  <si>
    <t>休憩時間</t>
    <rPh sb="0" eb="2">
      <t>キュウケイ</t>
    </rPh>
    <rPh sb="2" eb="4">
      <t>ジカン</t>
    </rPh>
    <phoneticPr fontId="4"/>
  </si>
  <si>
    <t>一括申請</t>
    <rPh sb="0" eb="2">
      <t>イッカツ</t>
    </rPh>
    <rPh sb="2" eb="4">
      <t>シンセイ</t>
    </rPh>
    <phoneticPr fontId="4"/>
  </si>
  <si>
    <t>支給計算</t>
    <rPh sb="0" eb="2">
      <t>シキュウ</t>
    </rPh>
    <rPh sb="2" eb="4">
      <t>ケイサン</t>
    </rPh>
    <phoneticPr fontId="4"/>
  </si>
  <si>
    <t>出勤簿を電子的に管理できること。</t>
    <phoneticPr fontId="4"/>
  </si>
  <si>
    <t>・公民権行使等休暇（時間単位）</t>
    <rPh sb="10" eb="12">
      <t>ジカン</t>
    </rPh>
    <rPh sb="12" eb="14">
      <t>タンイ</t>
    </rPh>
    <phoneticPr fontId="4"/>
  </si>
  <si>
    <t>・妊娠出産休暇（日単位）</t>
    <rPh sb="1" eb="3">
      <t>ニンシン</t>
    </rPh>
    <rPh sb="3" eb="5">
      <t>シュッサン</t>
    </rPh>
    <rPh sb="5" eb="7">
      <t>キュウカ</t>
    </rPh>
    <phoneticPr fontId="3"/>
  </si>
  <si>
    <t>・母子保健健診休暇（時間単位）</t>
    <rPh sb="1" eb="3">
      <t>ボシ</t>
    </rPh>
    <rPh sb="3" eb="5">
      <t>ホケン</t>
    </rPh>
    <rPh sb="5" eb="7">
      <t>ケンシン</t>
    </rPh>
    <rPh sb="7" eb="9">
      <t>キュウカ</t>
    </rPh>
    <phoneticPr fontId="3"/>
  </si>
  <si>
    <t>・妊婦通勤時間（分単位）</t>
    <rPh sb="1" eb="3">
      <t>ニンプ</t>
    </rPh>
    <rPh sb="3" eb="5">
      <t>ツウキン</t>
    </rPh>
    <rPh sb="5" eb="7">
      <t>ジカン</t>
    </rPh>
    <rPh sb="8" eb="9">
      <t>フン</t>
    </rPh>
    <phoneticPr fontId="3"/>
  </si>
  <si>
    <t>・育児時間（分単位）</t>
    <rPh sb="1" eb="3">
      <t>イクジ</t>
    </rPh>
    <rPh sb="3" eb="5">
      <t>ジカン</t>
    </rPh>
    <phoneticPr fontId="3"/>
  </si>
  <si>
    <t>・出産支援休暇（日単位）</t>
    <rPh sb="1" eb="3">
      <t>シュッサン</t>
    </rPh>
    <rPh sb="3" eb="5">
      <t>シエン</t>
    </rPh>
    <rPh sb="5" eb="7">
      <t>キュウカ</t>
    </rPh>
    <phoneticPr fontId="3"/>
  </si>
  <si>
    <t>・育児参加休暇（日単位）</t>
    <rPh sb="1" eb="3">
      <t>イクジ</t>
    </rPh>
    <rPh sb="3" eb="5">
      <t>サンカ</t>
    </rPh>
    <rPh sb="5" eb="7">
      <t>キュウカ</t>
    </rPh>
    <phoneticPr fontId="3"/>
  </si>
  <si>
    <t>・不妊治療のための休暇（日又は時間単位）</t>
    <phoneticPr fontId="4"/>
  </si>
  <si>
    <t>・子の看護のための休暇（日又は時間単位）</t>
    <rPh sb="1" eb="2">
      <t>コ</t>
    </rPh>
    <rPh sb="3" eb="5">
      <t>カンゴ</t>
    </rPh>
    <rPh sb="9" eb="11">
      <t>キュウカ</t>
    </rPh>
    <phoneticPr fontId="3"/>
  </si>
  <si>
    <t>・生理休暇（日単位）</t>
    <rPh sb="1" eb="3">
      <t>セイリ</t>
    </rPh>
    <rPh sb="3" eb="5">
      <t>キュウカ</t>
    </rPh>
    <phoneticPr fontId="3"/>
  </si>
  <si>
    <t>・慶弔休暇（日単位）</t>
    <rPh sb="1" eb="3">
      <t>ケイチョウ</t>
    </rPh>
    <rPh sb="3" eb="5">
      <t>キュウカ</t>
    </rPh>
    <phoneticPr fontId="3"/>
  </si>
  <si>
    <t>・災害休暇（日単位）</t>
    <rPh sb="1" eb="3">
      <t>サイガイ</t>
    </rPh>
    <rPh sb="3" eb="5">
      <t>キュウカ</t>
    </rPh>
    <phoneticPr fontId="3"/>
  </si>
  <si>
    <t>・夏季休暇（日単位）</t>
    <rPh sb="1" eb="3">
      <t>カキ</t>
    </rPh>
    <rPh sb="3" eb="5">
      <t>キュウカ</t>
    </rPh>
    <phoneticPr fontId="3"/>
  </si>
  <si>
    <t>・ボランティア休暇（時間又は分単位）</t>
    <rPh sb="7" eb="9">
      <t>キュウカ</t>
    </rPh>
    <rPh sb="10" eb="12">
      <t>ジカン</t>
    </rPh>
    <rPh sb="12" eb="13">
      <t>マタ</t>
    </rPh>
    <phoneticPr fontId="3"/>
  </si>
  <si>
    <t>・リフレッシュ休暇（日単位）</t>
    <rPh sb="7" eb="9">
      <t>キュウカ</t>
    </rPh>
    <phoneticPr fontId="3"/>
  </si>
  <si>
    <t>・短期の介護休暇（日又は時間単位）</t>
    <rPh sb="1" eb="3">
      <t>タンキ</t>
    </rPh>
    <rPh sb="4" eb="6">
      <t>カイゴ</t>
    </rPh>
    <rPh sb="6" eb="8">
      <t>キュウカ</t>
    </rPh>
    <phoneticPr fontId="3"/>
  </si>
  <si>
    <t>・介護休暇（日又は時間単位）</t>
    <phoneticPr fontId="4"/>
  </si>
  <si>
    <t>・介護時間（30分単位）</t>
    <rPh sb="1" eb="3">
      <t>カイゴ</t>
    </rPh>
    <rPh sb="3" eb="5">
      <t>ジカン</t>
    </rPh>
    <phoneticPr fontId="3"/>
  </si>
  <si>
    <t>・妊娠初期休暇（日単位）</t>
    <phoneticPr fontId="4"/>
  </si>
  <si>
    <t>・部分休業</t>
    <phoneticPr fontId="4"/>
  </si>
  <si>
    <t>付与</t>
    <rPh sb="0" eb="2">
      <t>フヨ</t>
    </rPh>
    <phoneticPr fontId="4"/>
  </si>
  <si>
    <t>所属長は当月の年休消化具合が画面から確認できること。</t>
    <rPh sb="0" eb="3">
      <t>ショゾクチョウ</t>
    </rPh>
    <rPh sb="4" eb="5">
      <t>トウ</t>
    </rPh>
    <rPh sb="5" eb="6">
      <t>ツキ</t>
    </rPh>
    <rPh sb="7" eb="9">
      <t>ネンキュウ</t>
    </rPh>
    <rPh sb="9" eb="11">
      <t>ショウカ</t>
    </rPh>
    <rPh sb="11" eb="13">
      <t>グアイ</t>
    </rPh>
    <rPh sb="14" eb="16">
      <t>ガメン</t>
    </rPh>
    <rPh sb="18" eb="20">
      <t>カクニン</t>
    </rPh>
    <phoneticPr fontId="2"/>
  </si>
  <si>
    <t>代理の事後申請</t>
    <rPh sb="0" eb="2">
      <t>ダイリ</t>
    </rPh>
    <rPh sb="3" eb="5">
      <t>ジゴ</t>
    </rPh>
    <rPh sb="5" eb="7">
      <t>シンセイ</t>
    </rPh>
    <phoneticPr fontId="4"/>
  </si>
  <si>
    <t>残数等の管理（申請時）</t>
    <rPh sb="0" eb="2">
      <t>ザンスウ</t>
    </rPh>
    <rPh sb="2" eb="3">
      <t>トウ</t>
    </rPh>
    <rPh sb="4" eb="6">
      <t>カンリ</t>
    </rPh>
    <rPh sb="7" eb="9">
      <t>シンセイ</t>
    </rPh>
    <rPh sb="9" eb="10">
      <t>トキ</t>
    </rPh>
    <phoneticPr fontId="4"/>
  </si>
  <si>
    <t>条件（期間）</t>
    <rPh sb="0" eb="2">
      <t>ジョウケン</t>
    </rPh>
    <rPh sb="3" eb="5">
      <t>キカン</t>
    </rPh>
    <phoneticPr fontId="4"/>
  </si>
  <si>
    <t>・年次有給休暇残日数、残時間数、付与日数、繰越日数</t>
    <phoneticPr fontId="4"/>
  </si>
  <si>
    <t>・病気休暇取得日数、時間数及び分数</t>
    <phoneticPr fontId="4"/>
  </si>
  <si>
    <t>・特別休暇等（有給及び無給）取得日数、時間数及び分数</t>
    <phoneticPr fontId="4"/>
  </si>
  <si>
    <t>・職員の一ヶ月分の欠勤・無給休暇実績</t>
    <rPh sb="1" eb="3">
      <t>ショクイン</t>
    </rPh>
    <rPh sb="4" eb="7">
      <t>イッカゲツ</t>
    </rPh>
    <rPh sb="7" eb="8">
      <t>ブン</t>
    </rPh>
    <rPh sb="9" eb="11">
      <t>ケッキン</t>
    </rPh>
    <rPh sb="12" eb="14">
      <t>ムキュウ</t>
    </rPh>
    <rPh sb="14" eb="16">
      <t>キュウカ</t>
    </rPh>
    <rPh sb="16" eb="18">
      <t>ジッセキ</t>
    </rPh>
    <phoneticPr fontId="2"/>
  </si>
  <si>
    <t>繰越</t>
    <rPh sb="0" eb="2">
      <t>クリコシ</t>
    </rPh>
    <phoneticPr fontId="4"/>
  </si>
  <si>
    <t>年次有給休暇</t>
    <rPh sb="0" eb="2">
      <t>ネンジ</t>
    </rPh>
    <rPh sb="2" eb="6">
      <t>ユウキュウキュウカ</t>
    </rPh>
    <phoneticPr fontId="4"/>
  </si>
  <si>
    <t>介護休暇</t>
    <rPh sb="0" eb="2">
      <t>カイゴ</t>
    </rPh>
    <rPh sb="2" eb="4">
      <t>キュウカ</t>
    </rPh>
    <phoneticPr fontId="4"/>
  </si>
  <si>
    <t>取得状況管理</t>
    <rPh sb="0" eb="2">
      <t>シュトク</t>
    </rPh>
    <rPh sb="2" eb="4">
      <t>ジョウキョウ</t>
    </rPh>
    <rPh sb="4" eb="6">
      <t>カンリ</t>
    </rPh>
    <phoneticPr fontId="4"/>
  </si>
  <si>
    <t>データ入力時に項目の未入力、誤入力（論理的不整合を含む）等の内容チェックがされること。</t>
    <rPh sb="3" eb="6">
      <t>ニュウリョクジ</t>
    </rPh>
    <rPh sb="7" eb="9">
      <t>コウモク</t>
    </rPh>
    <rPh sb="14" eb="15">
      <t>アヤマ</t>
    </rPh>
    <rPh sb="15" eb="17">
      <t>ニュウリョク</t>
    </rPh>
    <rPh sb="18" eb="21">
      <t>ロンリテキ</t>
    </rPh>
    <rPh sb="21" eb="24">
      <t>フセイゴウ</t>
    </rPh>
    <rPh sb="25" eb="26">
      <t>フク</t>
    </rPh>
    <rPh sb="30" eb="32">
      <t>ナイヨウ</t>
    </rPh>
    <phoneticPr fontId="1"/>
  </si>
  <si>
    <t>表現が分かりにくかったので、新へ</t>
    <rPh sb="0" eb="2">
      <t>ヒョウゲン</t>
    </rPh>
    <rPh sb="3" eb="4">
      <t>ワ</t>
    </rPh>
    <rPh sb="14" eb="15">
      <t>シン</t>
    </rPh>
    <phoneticPr fontId="4"/>
  </si>
  <si>
    <t>新へ</t>
    <rPh sb="0" eb="1">
      <t>シン</t>
    </rPh>
    <phoneticPr fontId="4"/>
  </si>
  <si>
    <t>Ｗｅｂシステム上で各種申請業務が可能であること。</t>
    <phoneticPr fontId="4"/>
  </si>
  <si>
    <t>エラーチェック</t>
  </si>
  <si>
    <t>照会</t>
    <rPh sb="0" eb="2">
      <t>ショウカイ</t>
    </rPh>
    <phoneticPr fontId="4"/>
  </si>
  <si>
    <t>修正</t>
    <rPh sb="0" eb="2">
      <t>シュウセイ</t>
    </rPh>
    <phoneticPr fontId="4"/>
  </si>
  <si>
    <t>一括承認・決裁</t>
    <rPh sb="0" eb="2">
      <t>イッカツ</t>
    </rPh>
    <rPh sb="2" eb="4">
      <t>ショウニン</t>
    </rPh>
    <rPh sb="5" eb="7">
      <t>ケッサイ</t>
    </rPh>
    <phoneticPr fontId="4"/>
  </si>
  <si>
    <t>最終承認（最終承認者が承認）後は、最終承認者もしくは代行権限者のみ決裁取消が可能であること。</t>
    <rPh sb="0" eb="2">
      <t>サイシュウ</t>
    </rPh>
    <rPh sb="2" eb="4">
      <t>ショウニン</t>
    </rPh>
    <rPh sb="5" eb="7">
      <t>サイシュウ</t>
    </rPh>
    <rPh sb="7" eb="9">
      <t>ショウニン</t>
    </rPh>
    <rPh sb="9" eb="10">
      <t>シャ</t>
    </rPh>
    <rPh sb="11" eb="13">
      <t>ショウニン</t>
    </rPh>
    <rPh sb="14" eb="15">
      <t>ゴ</t>
    </rPh>
    <rPh sb="17" eb="19">
      <t>サイシュウ</t>
    </rPh>
    <rPh sb="19" eb="21">
      <t>ショウニン</t>
    </rPh>
    <rPh sb="21" eb="22">
      <t>シャ</t>
    </rPh>
    <rPh sb="26" eb="28">
      <t>ダイコウ</t>
    </rPh>
    <rPh sb="28" eb="30">
      <t>ケンゲン</t>
    </rPh>
    <rPh sb="30" eb="31">
      <t>シャ</t>
    </rPh>
    <rPh sb="33" eb="35">
      <t>ケッサイ</t>
    </rPh>
    <rPh sb="35" eb="37">
      <t>トリケシ</t>
    </rPh>
    <rPh sb="38" eb="40">
      <t>カノウ</t>
    </rPh>
    <phoneticPr fontId="1"/>
  </si>
  <si>
    <t>支給明細書のデータ又はＰＤＦの連携が可能であること。</t>
    <rPh sb="4" eb="5">
      <t>ショ</t>
    </rPh>
    <phoneticPr fontId="1"/>
  </si>
  <si>
    <t>連携した支給明細書を各職員が参照・印刷およびファイル保存できること。</t>
    <rPh sb="0" eb="2">
      <t>レンケイ</t>
    </rPh>
    <rPh sb="4" eb="6">
      <t>シキュウ</t>
    </rPh>
    <rPh sb="6" eb="8">
      <t>メイサイ</t>
    </rPh>
    <rPh sb="8" eb="9">
      <t>ショ</t>
    </rPh>
    <rPh sb="10" eb="13">
      <t>カクショクイン</t>
    </rPh>
    <rPh sb="14" eb="16">
      <t>サンショウ</t>
    </rPh>
    <rPh sb="17" eb="19">
      <t>インサツ</t>
    </rPh>
    <rPh sb="26" eb="28">
      <t>ホゾン</t>
    </rPh>
    <phoneticPr fontId="1"/>
  </si>
  <si>
    <t>新にまきとり</t>
    <rPh sb="0" eb="1">
      <t>シン</t>
    </rPh>
    <phoneticPr fontId="4"/>
  </si>
  <si>
    <t>利用するかはおいといて、機能としては一旦求める。</t>
    <rPh sb="0" eb="2">
      <t>リヨウ</t>
    </rPh>
    <rPh sb="12" eb="14">
      <t>キノウ</t>
    </rPh>
    <rPh sb="18" eb="20">
      <t>イッタン</t>
    </rPh>
    <rPh sb="20" eb="21">
      <t>モト</t>
    </rPh>
    <phoneticPr fontId="4"/>
  </si>
  <si>
    <t>超勤をはずして全般的な事項に変更</t>
    <rPh sb="0" eb="2">
      <t>チョウキン</t>
    </rPh>
    <rPh sb="7" eb="9">
      <t>ゼンパン</t>
    </rPh>
    <rPh sb="9" eb="10">
      <t>テキ</t>
    </rPh>
    <rPh sb="11" eb="13">
      <t>ジコウ</t>
    </rPh>
    <rPh sb="14" eb="16">
      <t>ヘンコウ</t>
    </rPh>
    <phoneticPr fontId="4"/>
  </si>
  <si>
    <t>180にまきとり</t>
    <phoneticPr fontId="4"/>
  </si>
  <si>
    <t>意味が分からない→削除へ</t>
    <rPh sb="0" eb="2">
      <t>イミ</t>
    </rPh>
    <rPh sb="3" eb="4">
      <t>ワ</t>
    </rPh>
    <rPh sb="9" eb="11">
      <t>サクジョ</t>
    </rPh>
    <phoneticPr fontId="4"/>
  </si>
  <si>
    <t>本人に実施させないので削除</t>
    <rPh sb="0" eb="2">
      <t>ホンニン</t>
    </rPh>
    <rPh sb="3" eb="5">
      <t>ジッシ</t>
    </rPh>
    <rPh sb="11" eb="13">
      <t>サクジョ</t>
    </rPh>
    <phoneticPr fontId="4"/>
  </si>
  <si>
    <t>締め処理の解除の権限を指定できること。</t>
    <rPh sb="0" eb="1">
      <t>シ</t>
    </rPh>
    <rPh sb="2" eb="4">
      <t>ショリ</t>
    </rPh>
    <rPh sb="5" eb="7">
      <t>カイジョ</t>
    </rPh>
    <rPh sb="8" eb="10">
      <t>ケンゲン</t>
    </rPh>
    <rPh sb="11" eb="13">
      <t>シテイ</t>
    </rPh>
    <phoneticPr fontId="2"/>
  </si>
  <si>
    <t>新にまきとり削除</t>
    <rPh sb="0" eb="1">
      <t>シン</t>
    </rPh>
    <rPh sb="6" eb="8">
      <t>サクジョ</t>
    </rPh>
    <phoneticPr fontId="4"/>
  </si>
  <si>
    <t>87と同一のため削除</t>
    <rPh sb="3" eb="5">
      <t>ドウイツ</t>
    </rPh>
    <rPh sb="8" eb="10">
      <t>サクジョ</t>
    </rPh>
    <phoneticPr fontId="4"/>
  </si>
  <si>
    <t>不要のため削除</t>
    <rPh sb="0" eb="2">
      <t>フヨウ</t>
    </rPh>
    <rPh sb="5" eb="7">
      <t>サクジョ</t>
    </rPh>
    <phoneticPr fontId="4"/>
  </si>
  <si>
    <t>１か月で60時間を超えた場合、その超えた時間を150/100、175/100、50/100に自動で振り分けて計算すること。</t>
    <phoneticPr fontId="4"/>
  </si>
  <si>
    <t>124にまきとり削除</t>
    <rPh sb="8" eb="10">
      <t>サクジョ</t>
    </rPh>
    <phoneticPr fontId="4"/>
  </si>
  <si>
    <t>125にまきとり削除</t>
    <rPh sb="8" eb="10">
      <t>サクジョ</t>
    </rPh>
    <phoneticPr fontId="4"/>
  </si>
  <si>
    <t>133にまきとり削除</t>
    <rPh sb="8" eb="10">
      <t>サクジョ</t>
    </rPh>
    <phoneticPr fontId="4"/>
  </si>
  <si>
    <t>どういう意味か？→意味がわからないので削除</t>
    <rPh sb="4" eb="6">
      <t>イミ</t>
    </rPh>
    <rPh sb="9" eb="11">
      <t>イミ</t>
    </rPh>
    <rPh sb="19" eb="21">
      <t>サクジョ</t>
    </rPh>
    <phoneticPr fontId="4"/>
  </si>
  <si>
    <t>不要なので削除</t>
    <rPh sb="0" eb="2">
      <t>フヨウ</t>
    </rPh>
    <rPh sb="5" eb="7">
      <t>サクジョ</t>
    </rPh>
    <phoneticPr fontId="4"/>
  </si>
  <si>
    <t>23,24に巻き取り削除</t>
    <rPh sb="6" eb="7">
      <t>マ</t>
    </rPh>
    <rPh sb="8" eb="9">
      <t>ト</t>
    </rPh>
    <rPh sb="10" eb="12">
      <t>サクジョ</t>
    </rPh>
    <phoneticPr fontId="4"/>
  </si>
  <si>
    <t>（超過勤務管理）時間入力の表示内容は任意に変更できること。</t>
    <phoneticPr fontId="4"/>
  </si>
  <si>
    <t>休憩時間を任意に指定・変更できること。</t>
    <phoneticPr fontId="4"/>
  </si>
  <si>
    <t>開始日と終了日および開始時間と終了時間を指定したとき、それぞれ日数および時間数を計算できる。その際、週休日の参入可否を踏まえた計算ができること。</t>
    <rPh sb="50" eb="52">
      <t>シュウキュウ</t>
    </rPh>
    <rPh sb="52" eb="53">
      <t>ビ</t>
    </rPh>
    <rPh sb="54" eb="56">
      <t>サンニュウ</t>
    </rPh>
    <rPh sb="56" eb="58">
      <t>カヒ</t>
    </rPh>
    <rPh sb="59" eb="60">
      <t>フ</t>
    </rPh>
    <rPh sb="63" eb="65">
      <t>ケイサン</t>
    </rPh>
    <phoneticPr fontId="2"/>
  </si>
  <si>
    <t>文言修正</t>
    <rPh sb="0" eb="2">
      <t>モンゴン</t>
    </rPh>
    <rPh sb="2" eb="4">
      <t>シュウセイ</t>
    </rPh>
    <phoneticPr fontId="4"/>
  </si>
  <si>
    <t>189にあるので、削除</t>
    <rPh sb="9" eb="11">
      <t>サクジョ</t>
    </rPh>
    <phoneticPr fontId="4"/>
  </si>
  <si>
    <t>177と同一のため削除</t>
    <rPh sb="4" eb="6">
      <t>ドウイツ</t>
    </rPh>
    <rPh sb="9" eb="11">
      <t>サクジョ</t>
    </rPh>
    <phoneticPr fontId="4"/>
  </si>
  <si>
    <t>保守という文言を削除</t>
    <rPh sb="0" eb="2">
      <t>ホシュ</t>
    </rPh>
    <rPh sb="5" eb="7">
      <t>モンゴン</t>
    </rPh>
    <rPh sb="8" eb="10">
      <t>サクジョ</t>
    </rPh>
    <phoneticPr fontId="4"/>
  </si>
  <si>
    <t>休暇種別毎に職員別の休暇取得日数および残数を確認できること。</t>
    <rPh sb="2" eb="4">
      <t>シュベツ</t>
    </rPh>
    <phoneticPr fontId="2"/>
  </si>
  <si>
    <t>・休暇種別ごとの付与日数・時間数、取得日数・時間数、残日数・時間数（職員単位）</t>
    <rPh sb="1" eb="3">
      <t>キュウカ</t>
    </rPh>
    <rPh sb="3" eb="5">
      <t>シュベツ</t>
    </rPh>
    <rPh sb="8" eb="10">
      <t>フヨ</t>
    </rPh>
    <rPh sb="10" eb="12">
      <t>ニッスウ</t>
    </rPh>
    <rPh sb="13" eb="16">
      <t>ジカンスウ</t>
    </rPh>
    <rPh sb="17" eb="19">
      <t>シュトク</t>
    </rPh>
    <rPh sb="19" eb="21">
      <t>ニッスウ</t>
    </rPh>
    <phoneticPr fontId="4"/>
  </si>
  <si>
    <t>・部分休業の取得日数・時間数（職員単位）</t>
    <rPh sb="1" eb="3">
      <t>ブブン</t>
    </rPh>
    <rPh sb="3" eb="5">
      <t>キュウギョウ</t>
    </rPh>
    <rPh sb="6" eb="8">
      <t>シュトク</t>
    </rPh>
    <phoneticPr fontId="4"/>
  </si>
  <si>
    <t>・勤務区分（出勤、休日、休暇、休業、休職等）</t>
    <phoneticPr fontId="4"/>
  </si>
  <si>
    <t>削除</t>
    <rPh sb="0" eb="2">
      <t>サクジョ</t>
    </rPh>
    <phoneticPr fontId="4"/>
  </si>
  <si>
    <t>次のデータがＣＳＶ又はExcel形式にてデータ出力が可能なこと。
・出張・研修等の取得実績（職員単位）</t>
    <rPh sb="41" eb="43">
      <t>シュトク</t>
    </rPh>
    <rPh sb="43" eb="45">
      <t>ジッセキ</t>
    </rPh>
    <rPh sb="46" eb="48">
      <t>ショクイン</t>
    </rPh>
    <rPh sb="48" eb="50">
      <t>タンイ</t>
    </rPh>
    <phoneticPr fontId="4"/>
  </si>
  <si>
    <t>・勤務日数及び時間数（職員単位）</t>
    <phoneticPr fontId="4"/>
  </si>
  <si>
    <t>次のデータの比較が可能なこと。</t>
    <phoneticPr fontId="4"/>
  </si>
  <si>
    <t>よくわからない→削除</t>
    <rPh sb="8" eb="10">
      <t>サクジョ</t>
    </rPh>
    <phoneticPr fontId="4"/>
  </si>
  <si>
    <t>各種申請は管理者の権限で表示・非表示が設定できること。</t>
    <rPh sb="0" eb="1">
      <t>カク</t>
    </rPh>
    <rPh sb="1" eb="2">
      <t>シュ</t>
    </rPh>
    <rPh sb="2" eb="4">
      <t>シンセイ</t>
    </rPh>
    <rPh sb="5" eb="8">
      <t>カンリシャ</t>
    </rPh>
    <rPh sb="9" eb="11">
      <t>ケンゲン</t>
    </rPh>
    <rPh sb="12" eb="14">
      <t>ヒョウジ</t>
    </rPh>
    <rPh sb="15" eb="18">
      <t>ヒヒョウジ</t>
    </rPh>
    <rPh sb="19" eb="21">
      <t>セッテイ</t>
    </rPh>
    <phoneticPr fontId="1"/>
  </si>
  <si>
    <t>24.25.26をまとめたい[前]</t>
    <rPh sb="15" eb="16">
      <t>マエ</t>
    </rPh>
    <phoneticPr fontId="4"/>
  </si>
  <si>
    <t>オンラインでなくても、マニュアルは充実させてほしい[前畑]
→機能要件ではないので、仕様書に上記内容明記しました。［吉田］</t>
    <rPh sb="17" eb="19">
      <t>ジュウジツ</t>
    </rPh>
    <rPh sb="26" eb="28">
      <t>マエハタ</t>
    </rPh>
    <rPh sb="31" eb="33">
      <t>キノウ</t>
    </rPh>
    <rPh sb="33" eb="35">
      <t>ヨウケン</t>
    </rPh>
    <rPh sb="42" eb="45">
      <t>シヨウショ</t>
    </rPh>
    <rPh sb="46" eb="48">
      <t>ジョウキ</t>
    </rPh>
    <rPh sb="48" eb="50">
      <t>ナイヨウ</t>
    </rPh>
    <rPh sb="50" eb="52">
      <t>メイキ</t>
    </rPh>
    <rPh sb="58" eb="60">
      <t>ヨシダ</t>
    </rPh>
    <phoneticPr fontId="4"/>
  </si>
  <si>
    <t>全職員ができるようにするか？管理者は、など制限をかけるか？[前]
→管理者を追加しました。［吉田］</t>
    <rPh sb="0" eb="3">
      <t>ゼンショクイン</t>
    </rPh>
    <rPh sb="14" eb="16">
      <t>カンリ</t>
    </rPh>
    <rPh sb="16" eb="17">
      <t>シャ</t>
    </rPh>
    <rPh sb="21" eb="23">
      <t>セイゲン</t>
    </rPh>
    <rPh sb="30" eb="31">
      <t>マエ</t>
    </rPh>
    <rPh sb="34" eb="37">
      <t>カンリシャ</t>
    </rPh>
    <rPh sb="38" eb="40">
      <t>ツイカ</t>
    </rPh>
    <rPh sb="46" eb="48">
      <t>ヨシダ</t>
    </rPh>
    <phoneticPr fontId="4"/>
  </si>
  <si>
    <t>72との違い？[前]
→下段を削除［吉田］</t>
    <rPh sb="4" eb="5">
      <t>チガ</t>
    </rPh>
    <rPh sb="8" eb="9">
      <t>マエ</t>
    </rPh>
    <rPh sb="12" eb="14">
      <t>カダン</t>
    </rPh>
    <rPh sb="15" eb="17">
      <t>サクジョ</t>
    </rPh>
    <rPh sb="18" eb="20">
      <t>ヨシダ</t>
    </rPh>
    <phoneticPr fontId="4"/>
  </si>
  <si>
    <t>前回項目NO48と重複のため削除</t>
    <rPh sb="0" eb="2">
      <t>ゼンカイ</t>
    </rPh>
    <rPh sb="2" eb="4">
      <t>コウモク</t>
    </rPh>
    <rPh sb="9" eb="11">
      <t>チョウフク</t>
    </rPh>
    <rPh sb="14" eb="16">
      <t>サクジョ</t>
    </rPh>
    <phoneticPr fontId="4"/>
  </si>
  <si>
    <t>似たようなものがどこかにあったような？[前畑]
→一定期間の申請のうち、特定の日のみの削除なので、これのみ［吉田］</t>
    <rPh sb="0" eb="1">
      <t>ニ</t>
    </rPh>
    <rPh sb="20" eb="22">
      <t>マエハタ</t>
    </rPh>
    <rPh sb="25" eb="27">
      <t>イッテイ</t>
    </rPh>
    <rPh sb="27" eb="29">
      <t>キカン</t>
    </rPh>
    <rPh sb="30" eb="32">
      <t>シンセイ</t>
    </rPh>
    <rPh sb="36" eb="38">
      <t>トクテイ</t>
    </rPh>
    <rPh sb="39" eb="40">
      <t>ヒ</t>
    </rPh>
    <rPh sb="43" eb="45">
      <t>サクジョ</t>
    </rPh>
    <rPh sb="54" eb="56">
      <t>ヨシダ</t>
    </rPh>
    <phoneticPr fontId="4"/>
  </si>
  <si>
    <t>意味が分からない　削除でよい？[前]
→抽象的なので削除で良いと思います。［吉田］</t>
    <rPh sb="0" eb="2">
      <t>イミ</t>
    </rPh>
    <rPh sb="3" eb="4">
      <t>ワ</t>
    </rPh>
    <rPh sb="9" eb="11">
      <t>サクジョ</t>
    </rPh>
    <rPh sb="16" eb="17">
      <t>マエ</t>
    </rPh>
    <rPh sb="20" eb="23">
      <t>チュウショウテキ</t>
    </rPh>
    <rPh sb="26" eb="28">
      <t>サクジョ</t>
    </rPh>
    <rPh sb="29" eb="30">
      <t>ヨ</t>
    </rPh>
    <rPh sb="32" eb="33">
      <t>オモ</t>
    </rPh>
    <rPh sb="38" eb="40">
      <t>ヨシダ</t>
    </rPh>
    <phoneticPr fontId="4"/>
  </si>
  <si>
    <t>回議中より、回議前も[前]
→修正［吉田］</t>
    <rPh sb="0" eb="2">
      <t>カイギ</t>
    </rPh>
    <rPh sb="2" eb="3">
      <t>チュウ</t>
    </rPh>
    <rPh sb="6" eb="8">
      <t>カイギ</t>
    </rPh>
    <rPh sb="8" eb="9">
      <t>マエ</t>
    </rPh>
    <rPh sb="11" eb="12">
      <t>マエ</t>
    </rPh>
    <rPh sb="15" eb="17">
      <t>シュウセイ</t>
    </rPh>
    <rPh sb="18" eb="20">
      <t>ヨシダ</t>
    </rPh>
    <phoneticPr fontId="4"/>
  </si>
  <si>
    <t>正規の勤務時間帯として以下の項目の管理・登録・修正ができること。
・出退勤時刻
・出張等に伴う外出・戻り時刻
・休憩時間
・時間外支給割合毎の時間帯
・一日／午前／午後の勤務時間数</t>
    <rPh sb="23" eb="25">
      <t>シュウセイ</t>
    </rPh>
    <phoneticPr fontId="4"/>
  </si>
  <si>
    <t>104に修正も盛り込む[前]
→上段に盛り込んだので削除［吉田］</t>
    <rPh sb="4" eb="6">
      <t>シュウセイ</t>
    </rPh>
    <rPh sb="7" eb="8">
      <t>モ</t>
    </rPh>
    <rPh sb="9" eb="10">
      <t>コ</t>
    </rPh>
    <rPh sb="12" eb="13">
      <t>マエ</t>
    </rPh>
    <rPh sb="16" eb="18">
      <t>ジョウダン</t>
    </rPh>
    <rPh sb="19" eb="20">
      <t>モ</t>
    </rPh>
    <rPh sb="21" eb="22">
      <t>コ</t>
    </rPh>
    <rPh sb="26" eb="28">
      <t>サクジョ</t>
    </rPh>
    <rPh sb="29" eb="31">
      <t>ヨシダ</t>
    </rPh>
    <phoneticPr fontId="4"/>
  </si>
  <si>
    <t>打刻時間を修正した場合、当初の打刻時刻と修正時刻をそれぞれデータとして保存し表示すること。</t>
    <rPh sb="0" eb="2">
      <t>ダコク</t>
    </rPh>
    <rPh sb="2" eb="4">
      <t>ジカン</t>
    </rPh>
    <phoneticPr fontId="4"/>
  </si>
  <si>
    <t>2つにわける？[前]
→後段に行を追加しました［吉田］</t>
    <rPh sb="8" eb="9">
      <t>マエ</t>
    </rPh>
    <rPh sb="12" eb="14">
      <t>コウダン</t>
    </rPh>
    <rPh sb="15" eb="16">
      <t>ギョウ</t>
    </rPh>
    <rPh sb="17" eb="19">
      <t>ツイカ</t>
    </rPh>
    <rPh sb="24" eb="26">
      <t>ヨシダ</t>
    </rPh>
    <phoneticPr fontId="4"/>
  </si>
  <si>
    <t>出勤簿に次の情報が盛り込まれ、照会できること。
・打刻時間（出勤、退勤）※
・修正後の打刻時間、修正理由
・休暇／休職／休業／職務専念義務免除／欠勤
・超過勤務時間数
・振替休日／代休
・旅行（出張）
・整合性不一致によるエラー表示※
（※は、別画面で確認可能であれば可。）</t>
    <rPh sb="0" eb="2">
      <t>シュッキン</t>
    </rPh>
    <rPh sb="2" eb="3">
      <t>ボ</t>
    </rPh>
    <rPh sb="4" eb="5">
      <t>ツギ</t>
    </rPh>
    <rPh sb="6" eb="8">
      <t>ジョウホウ</t>
    </rPh>
    <rPh sb="9" eb="10">
      <t>モ</t>
    </rPh>
    <rPh sb="11" eb="12">
      <t>コ</t>
    </rPh>
    <rPh sb="15" eb="17">
      <t>ショウカイ</t>
    </rPh>
    <rPh sb="25" eb="27">
      <t>ダコク</t>
    </rPh>
    <rPh sb="27" eb="29">
      <t>ジカン</t>
    </rPh>
    <rPh sb="30" eb="32">
      <t>シュッキン</t>
    </rPh>
    <rPh sb="33" eb="35">
      <t>タイキン</t>
    </rPh>
    <rPh sb="39" eb="41">
      <t>シュウセイ</t>
    </rPh>
    <rPh sb="41" eb="42">
      <t>ゴ</t>
    </rPh>
    <rPh sb="43" eb="45">
      <t>ダコク</t>
    </rPh>
    <rPh sb="45" eb="47">
      <t>ジカン</t>
    </rPh>
    <rPh sb="48" eb="50">
      <t>シュウセイ</t>
    </rPh>
    <rPh sb="50" eb="52">
      <t>リユウ</t>
    </rPh>
    <rPh sb="60" eb="62">
      <t>キュウギョウ</t>
    </rPh>
    <rPh sb="76" eb="78">
      <t>チョウカ</t>
    </rPh>
    <rPh sb="78" eb="80">
      <t>キンム</t>
    </rPh>
    <rPh sb="80" eb="82">
      <t>ジカン</t>
    </rPh>
    <rPh sb="82" eb="83">
      <t>スウ</t>
    </rPh>
    <rPh sb="85" eb="87">
      <t>フリカエ</t>
    </rPh>
    <rPh sb="87" eb="89">
      <t>キュウジツ</t>
    </rPh>
    <rPh sb="94" eb="96">
      <t>リョコウ</t>
    </rPh>
    <rPh sb="97" eb="99">
      <t>シュッチョウ</t>
    </rPh>
    <rPh sb="102" eb="104">
      <t>セイゴウ</t>
    </rPh>
    <rPh sb="104" eb="105">
      <t>セイ</t>
    </rPh>
    <rPh sb="105" eb="108">
      <t>フイッチ</t>
    </rPh>
    <rPh sb="114" eb="116">
      <t>ヒョウジ</t>
    </rPh>
    <rPh sb="122" eb="123">
      <t>ベツ</t>
    </rPh>
    <rPh sb="123" eb="125">
      <t>ガメン</t>
    </rPh>
    <rPh sb="126" eb="128">
      <t>カクニン</t>
    </rPh>
    <rPh sb="128" eb="130">
      <t>カノウ</t>
    </rPh>
    <rPh sb="134" eb="135">
      <t>カ</t>
    </rPh>
    <phoneticPr fontId="1"/>
  </si>
  <si>
    <t>打刻時間を後日手入力で行った場合、入力した理由とともに通常の打刻とは区別できるよう表記されること[前]
→左記に追加［吉田］</t>
    <rPh sb="53" eb="55">
      <t>サキ</t>
    </rPh>
    <rPh sb="56" eb="58">
      <t>ツイカ</t>
    </rPh>
    <rPh sb="59" eb="61">
      <t>ヨシダ</t>
    </rPh>
    <phoneticPr fontId="4"/>
  </si>
  <si>
    <t>できなかったというより本人による打刻漏れの扱いに[前]
→修正［吉田］</t>
    <rPh sb="11" eb="13">
      <t>ホンニン</t>
    </rPh>
    <rPh sb="16" eb="18">
      <t>ダコク</t>
    </rPh>
    <rPh sb="18" eb="19">
      <t>モ</t>
    </rPh>
    <rPh sb="21" eb="22">
      <t>アツカ</t>
    </rPh>
    <rPh sb="25" eb="26">
      <t>マエ</t>
    </rPh>
    <rPh sb="29" eb="31">
      <t>シュウセイ</t>
    </rPh>
    <rPh sb="32" eb="34">
      <t>ヨシダ</t>
    </rPh>
    <phoneticPr fontId="4"/>
  </si>
  <si>
    <t>予定と実績、それぞれで申請ができること。</t>
    <phoneticPr fontId="4"/>
  </si>
  <si>
    <t>事後申請のみの場合は、理由等記載がないと申請できないこと[前]
→追記［吉田］</t>
    <rPh sb="0" eb="2">
      <t>ジゴ</t>
    </rPh>
    <rPh sb="2" eb="4">
      <t>シンセイ</t>
    </rPh>
    <rPh sb="7" eb="9">
      <t>バアイ</t>
    </rPh>
    <rPh sb="11" eb="13">
      <t>リユウ</t>
    </rPh>
    <rPh sb="13" eb="14">
      <t>トウ</t>
    </rPh>
    <rPh sb="14" eb="16">
      <t>キサイ</t>
    </rPh>
    <rPh sb="20" eb="22">
      <t>シンセイ</t>
    </rPh>
    <rPh sb="29" eb="30">
      <t>マエ</t>
    </rPh>
    <rPh sb="33" eb="35">
      <t>ツイキ</t>
    </rPh>
    <rPh sb="36" eb="38">
      <t>ヨシダ</t>
    </rPh>
    <phoneticPr fontId="4"/>
  </si>
  <si>
    <t>合計時間について30分単位[前]
→追加［吉田］</t>
    <rPh sb="18" eb="20">
      <t>ツイカ</t>
    </rPh>
    <rPh sb="21" eb="23">
      <t>ヨシダ</t>
    </rPh>
    <phoneticPr fontId="4"/>
  </si>
  <si>
    <t>指定した時間で超過勤務手当の支給割合（25/100・50/100・100/100・125/100・135/100・150/100・160/100・175/100）の区分を設定でき、支給割合の区分ごとに集計し、その集計時間数に１時間未満の端数があるときは、その端数が30分以上のときは１時間とし、30分未満のときは切り捨てること。</t>
    <rPh sb="82" eb="84">
      <t>クブン</t>
    </rPh>
    <rPh sb="90" eb="92">
      <t>シキュウ</t>
    </rPh>
    <rPh sb="92" eb="94">
      <t>ワリアイ</t>
    </rPh>
    <rPh sb="95" eb="97">
      <t>クブン</t>
    </rPh>
    <rPh sb="100" eb="102">
      <t>シュウケイ</t>
    </rPh>
    <rPh sb="106" eb="108">
      <t>シュウケイ</t>
    </rPh>
    <rPh sb="108" eb="111">
      <t>ジカンスウ</t>
    </rPh>
    <rPh sb="113" eb="115">
      <t>ジカン</t>
    </rPh>
    <rPh sb="115" eb="117">
      <t>ミマン</t>
    </rPh>
    <rPh sb="118" eb="120">
      <t>ハスウ</t>
    </rPh>
    <rPh sb="129" eb="131">
      <t>ハスウ</t>
    </rPh>
    <rPh sb="134" eb="135">
      <t>フン</t>
    </rPh>
    <rPh sb="135" eb="137">
      <t>イジョウ</t>
    </rPh>
    <rPh sb="142" eb="144">
      <t>ジカン</t>
    </rPh>
    <rPh sb="149" eb="150">
      <t>フン</t>
    </rPh>
    <rPh sb="150" eb="152">
      <t>ミマン</t>
    </rPh>
    <rPh sb="156" eb="157">
      <t>キ</t>
    </rPh>
    <rPh sb="158" eb="159">
      <t>ス</t>
    </rPh>
    <phoneticPr fontId="4"/>
  </si>
  <si>
    <t>合計時間について30分単位[前]
→上段に追加し削除［吉田］</t>
    <rPh sb="18" eb="20">
      <t>ジョウダン</t>
    </rPh>
    <rPh sb="21" eb="23">
      <t>ツイカ</t>
    </rPh>
    <rPh sb="24" eb="26">
      <t>サクジョ</t>
    </rPh>
    <rPh sb="27" eb="29">
      <t>ヨシダ</t>
    </rPh>
    <phoneticPr fontId="4"/>
  </si>
  <si>
    <t>週休日の超過勤務命令申請で振替日を同時に申請ができる。あるいは、振替の取得の意思を宣言し、後日実績申請時に取得することができること。</t>
    <rPh sb="4" eb="6">
      <t>チョウカ</t>
    </rPh>
    <rPh sb="6" eb="8">
      <t>キンム</t>
    </rPh>
    <rPh sb="8" eb="10">
      <t>メイレイ</t>
    </rPh>
    <rPh sb="10" eb="12">
      <t>シンセイ</t>
    </rPh>
    <rPh sb="15" eb="16">
      <t>ビ</t>
    </rPh>
    <rPh sb="17" eb="19">
      <t>ドウジ</t>
    </rPh>
    <rPh sb="32" eb="34">
      <t>フリカエ</t>
    </rPh>
    <rPh sb="35" eb="37">
      <t>シュトク</t>
    </rPh>
    <rPh sb="38" eb="40">
      <t>イシ</t>
    </rPh>
    <rPh sb="41" eb="43">
      <t>センゲン</t>
    </rPh>
    <rPh sb="45" eb="47">
      <t>ゴジツ</t>
    </rPh>
    <rPh sb="47" eb="49">
      <t>ジッセキ</t>
    </rPh>
    <rPh sb="49" eb="51">
      <t>シンセイ</t>
    </rPh>
    <rPh sb="51" eb="52">
      <t>ジ</t>
    </rPh>
    <rPh sb="53" eb="55">
      <t>シュトク</t>
    </rPh>
    <phoneticPr fontId="2"/>
  </si>
  <si>
    <t>文言追加[前
→確認し、黒色へ［吉田］</t>
    <rPh sb="0" eb="2">
      <t>モンゴン</t>
    </rPh>
    <rPh sb="2" eb="4">
      <t>ツイカ</t>
    </rPh>
    <rPh sb="5" eb="6">
      <t>マエ</t>
    </rPh>
    <rPh sb="8" eb="10">
      <t>カクニン</t>
    </rPh>
    <rPh sb="12" eb="13">
      <t>クロ</t>
    </rPh>
    <rPh sb="13" eb="14">
      <t>イロ</t>
    </rPh>
    <rPh sb="16" eb="18">
      <t>ヨシダ</t>
    </rPh>
    <phoneticPr fontId="4"/>
  </si>
  <si>
    <t>これはないほうがいいかも[前]
→削除［吉田］</t>
    <rPh sb="13" eb="14">
      <t>マエ</t>
    </rPh>
    <rPh sb="17" eb="19">
      <t>サクジョ</t>
    </rPh>
    <rPh sb="20" eb="22">
      <t>ヨシダ</t>
    </rPh>
    <phoneticPr fontId="4"/>
  </si>
  <si>
    <t>次のデータがＣＳＶ又はExcel形式にてデータ出力が可能なこと。
・超過勤務手当の支給割合ごとに集計された超過勤務時間数（職員単位、期間指定）
※１時間未満の端数があるときは、その端数が30分以上のときは１時間とし、30分未満のときは切り捨てる。</t>
    <rPh sb="48" eb="50">
      <t>シュウケイ</t>
    </rPh>
    <rPh sb="53" eb="55">
      <t>チョウカ</t>
    </rPh>
    <rPh sb="55" eb="57">
      <t>キンム</t>
    </rPh>
    <rPh sb="57" eb="59">
      <t>ジカン</t>
    </rPh>
    <rPh sb="59" eb="60">
      <t>スウ</t>
    </rPh>
    <rPh sb="61" eb="63">
      <t>ショクイン</t>
    </rPh>
    <rPh sb="63" eb="65">
      <t>タンイ</t>
    </rPh>
    <rPh sb="66" eb="68">
      <t>キカン</t>
    </rPh>
    <rPh sb="68" eb="70">
      <t>シテイ</t>
    </rPh>
    <phoneticPr fontId="2"/>
  </si>
  <si>
    <t>123にまきとり削除</t>
    <rPh sb="8" eb="10">
      <t>サクジョ</t>
    </rPh>
    <phoneticPr fontId="4"/>
  </si>
  <si>
    <t>193.194　どちらかに統一[前]
→下段削除［吉田］</t>
    <rPh sb="13" eb="15">
      <t>トウイツ</t>
    </rPh>
    <rPh sb="16" eb="17">
      <t>マエ</t>
    </rPh>
    <rPh sb="20" eb="22">
      <t>カダン</t>
    </rPh>
    <rPh sb="22" eb="24">
      <t>サクジョ</t>
    </rPh>
    <rPh sb="25" eb="27">
      <t>ヨシダ</t>
    </rPh>
    <phoneticPr fontId="4"/>
  </si>
  <si>
    <t>同一疾病扱いまたは、別疾病扱いかの区別をつけて管理できる[前]
→新設［吉田］</t>
    <rPh sb="0" eb="2">
      <t>ドウイツ</t>
    </rPh>
    <rPh sb="2" eb="4">
      <t>シッペイ</t>
    </rPh>
    <rPh sb="4" eb="5">
      <t>アツカ</t>
    </rPh>
    <rPh sb="10" eb="11">
      <t>ベツ</t>
    </rPh>
    <rPh sb="11" eb="13">
      <t>シッペイ</t>
    </rPh>
    <rPh sb="13" eb="14">
      <t>アツカ</t>
    </rPh>
    <rPh sb="17" eb="19">
      <t>クベツ</t>
    </rPh>
    <rPh sb="23" eb="25">
      <t>カンリ</t>
    </rPh>
    <rPh sb="29" eb="30">
      <t>マエ</t>
    </rPh>
    <rPh sb="33" eb="35">
      <t>シンセツ</t>
    </rPh>
    <rPh sb="36" eb="38">
      <t>ヨシダ</t>
    </rPh>
    <phoneticPr fontId="4"/>
  </si>
  <si>
    <t>取得期間の範囲を変更できること。</t>
    <rPh sb="8" eb="10">
      <t>ヘンコウ</t>
    </rPh>
    <phoneticPr fontId="4"/>
  </si>
  <si>
    <t>取得期間は変更できること[前]
→新設［吉田］</t>
    <rPh sb="0" eb="2">
      <t>シュトク</t>
    </rPh>
    <rPh sb="2" eb="4">
      <t>キカン</t>
    </rPh>
    <rPh sb="5" eb="7">
      <t>ヘンコウ</t>
    </rPh>
    <rPh sb="13" eb="14">
      <t>マエ</t>
    </rPh>
    <rPh sb="17" eb="19">
      <t>シンセツ</t>
    </rPh>
    <rPh sb="20" eb="22">
      <t>ヨシダ</t>
    </rPh>
    <phoneticPr fontId="4"/>
  </si>
  <si>
    <t>年末調整等において、前年度の情報が複写入力できること。</t>
    <rPh sb="10" eb="13">
      <t>ゼンネンド</t>
    </rPh>
    <rPh sb="14" eb="16">
      <t>ジョウホウ</t>
    </rPh>
    <rPh sb="17" eb="19">
      <t>フクシャ</t>
    </rPh>
    <rPh sb="19" eb="21">
      <t>ニュウリョク</t>
    </rPh>
    <phoneticPr fontId="4"/>
  </si>
  <si>
    <t>年末調整等において？[前]
→追加</t>
    <rPh sb="0" eb="2">
      <t>ネンマツ</t>
    </rPh>
    <rPh sb="2" eb="4">
      <t>チョウセイ</t>
    </rPh>
    <rPh sb="4" eb="5">
      <t>トウ</t>
    </rPh>
    <rPh sb="11" eb="12">
      <t>マエ</t>
    </rPh>
    <rPh sb="15" eb="17">
      <t>ツイカ</t>
    </rPh>
    <phoneticPr fontId="4"/>
  </si>
  <si>
    <t>共通でもいいかも[前]
→共通へ移動［吉田］</t>
    <rPh sb="0" eb="2">
      <t>キョウツウ</t>
    </rPh>
    <rPh sb="9" eb="10">
      <t>マエ</t>
    </rPh>
    <rPh sb="13" eb="15">
      <t>キョウツウ</t>
    </rPh>
    <rPh sb="16" eb="18">
      <t>イドウ</t>
    </rPh>
    <rPh sb="19" eb="21">
      <t>ヨシダ</t>
    </rPh>
    <phoneticPr fontId="4"/>
  </si>
  <si>
    <t>よくわからない　削除でよい？[前]
→OECにこの機能要件があることのメリットを確認する</t>
    <phoneticPr fontId="4"/>
  </si>
  <si>
    <t>保守時等除く？[前]
→このまま</t>
    <rPh sb="0" eb="2">
      <t>ホシュ</t>
    </rPh>
    <rPh sb="2" eb="3">
      <t>ジ</t>
    </rPh>
    <rPh sb="3" eb="4">
      <t>トウ</t>
    </rPh>
    <rPh sb="4" eb="5">
      <t>ノゾ</t>
    </rPh>
    <rPh sb="8" eb="9">
      <t>マエ</t>
    </rPh>
    <phoneticPr fontId="4"/>
  </si>
  <si>
    <t>必要か？[前畑]
→削除</t>
    <rPh sb="0" eb="2">
      <t>ヒツヨウ</t>
    </rPh>
    <rPh sb="5" eb="7">
      <t>マエハタ</t>
    </rPh>
    <rPh sb="10" eb="12">
      <t>サクジョ</t>
    </rPh>
    <phoneticPr fontId="4"/>
  </si>
  <si>
    <t>よくわからない　削除でよい？[前]
→文言修正</t>
    <rPh sb="19" eb="21">
      <t>モンゴン</t>
    </rPh>
    <rPh sb="21" eb="23">
      <t>シュウセイ</t>
    </rPh>
    <phoneticPr fontId="4"/>
  </si>
  <si>
    <t>117と何が違うのか？[前]
→統合</t>
    <rPh sb="4" eb="5">
      <t>ナニ</t>
    </rPh>
    <rPh sb="6" eb="7">
      <t>チガ</t>
    </rPh>
    <rPh sb="12" eb="13">
      <t>マエ</t>
    </rPh>
    <rPh sb="16" eb="18">
      <t>トウゴウ</t>
    </rPh>
    <phoneticPr fontId="4"/>
  </si>
  <si>
    <t>承認済の勤務パターンを日単位で変更することができること。</t>
    <rPh sb="0" eb="2">
      <t>ショウニン</t>
    </rPh>
    <rPh sb="2" eb="3">
      <t>スミ</t>
    </rPh>
    <rPh sb="4" eb="6">
      <t>キンム</t>
    </rPh>
    <phoneticPr fontId="4"/>
  </si>
  <si>
    <t>「予定」は削除？[前]
→文言修正</t>
    <rPh sb="1" eb="3">
      <t>ヨテイ</t>
    </rPh>
    <rPh sb="5" eb="7">
      <t>サクジョ</t>
    </rPh>
    <rPh sb="9" eb="10">
      <t>マエ</t>
    </rPh>
    <rPh sb="13" eb="15">
      <t>モンゴン</t>
    </rPh>
    <rPh sb="15" eb="17">
      <t>シュウセイ</t>
    </rPh>
    <phoneticPr fontId="4"/>
  </si>
  <si>
    <t>これ以外を指定する理由が不明[前]
→削除</t>
    <rPh sb="2" eb="4">
      <t>イガイ</t>
    </rPh>
    <rPh sb="5" eb="7">
      <t>シテイ</t>
    </rPh>
    <rPh sb="9" eb="11">
      <t>リユウ</t>
    </rPh>
    <rPh sb="12" eb="14">
      <t>フメイ</t>
    </rPh>
    <rPh sb="15" eb="16">
      <t>マエ</t>
    </rPh>
    <rPh sb="19" eb="21">
      <t>サクジョ</t>
    </rPh>
    <phoneticPr fontId="4"/>
  </si>
  <si>
    <t>週休日の振替ができること。週休日の場合、勤務時間数に応じて１日単位、半日（４時間）単位の振替入力処理ができること。また端数として残る時間数については、自動で超勤時間としてカウントすること。勤務時間が４時間未満の場合、振替ができないこと。</t>
    <rPh sb="0" eb="2">
      <t>シュウキュウ</t>
    </rPh>
    <rPh sb="2" eb="3">
      <t>ビ</t>
    </rPh>
    <rPh sb="4" eb="6">
      <t>フリカエ</t>
    </rPh>
    <rPh sb="13" eb="15">
      <t>シュウキュウ</t>
    </rPh>
    <rPh sb="17" eb="19">
      <t>バアイ</t>
    </rPh>
    <rPh sb="20" eb="22">
      <t>キンム</t>
    </rPh>
    <rPh sb="22" eb="24">
      <t>ジカン</t>
    </rPh>
    <rPh sb="24" eb="25">
      <t>スウ</t>
    </rPh>
    <rPh sb="26" eb="27">
      <t>オウ</t>
    </rPh>
    <rPh sb="38" eb="40">
      <t>ジカン</t>
    </rPh>
    <rPh sb="46" eb="48">
      <t>ニュウリョク</t>
    </rPh>
    <rPh sb="59" eb="61">
      <t>ハスウ</t>
    </rPh>
    <rPh sb="64" eb="65">
      <t>ノコ</t>
    </rPh>
    <rPh sb="66" eb="69">
      <t>ジカンスウ</t>
    </rPh>
    <rPh sb="75" eb="77">
      <t>ジドウ</t>
    </rPh>
    <rPh sb="78" eb="80">
      <t>チョウキン</t>
    </rPh>
    <rPh sb="80" eb="82">
      <t>ジカン</t>
    </rPh>
    <rPh sb="94" eb="96">
      <t>キンム</t>
    </rPh>
    <rPh sb="96" eb="98">
      <t>ジカン</t>
    </rPh>
    <rPh sb="100" eb="102">
      <t>ジカン</t>
    </rPh>
    <rPh sb="102" eb="104">
      <t>ミマン</t>
    </rPh>
    <rPh sb="105" eb="107">
      <t>バアイ</t>
    </rPh>
    <rPh sb="108" eb="110">
      <t>フリカエ</t>
    </rPh>
    <phoneticPr fontId="1"/>
  </si>
  <si>
    <t>休日の振替ができること。休日の場合、勤務時間数に応じて1日単位の代休取得ができること。また端数として残る時間数については、自動で超勤時間としてカウントすること。勤務時間が１日未満の場合、振替ができないこと。</t>
    <rPh sb="12" eb="14">
      <t>キュウジツ</t>
    </rPh>
    <rPh sb="15" eb="17">
      <t>バアイ</t>
    </rPh>
    <rPh sb="86" eb="87">
      <t>ニチ</t>
    </rPh>
    <phoneticPr fontId="4"/>
  </si>
  <si>
    <t>取得できる期間外は申請できないこと[前]
→追加［吉］</t>
    <rPh sb="0" eb="2">
      <t>シュトク</t>
    </rPh>
    <rPh sb="5" eb="7">
      <t>キカン</t>
    </rPh>
    <rPh sb="7" eb="8">
      <t>ガイ</t>
    </rPh>
    <rPh sb="9" eb="11">
      <t>シンセイ</t>
    </rPh>
    <rPh sb="18" eb="19">
      <t>マエ</t>
    </rPh>
    <rPh sb="22" eb="24">
      <t>ツイカ</t>
    </rPh>
    <rPh sb="25" eb="26">
      <t>キチ</t>
    </rPh>
    <phoneticPr fontId="4"/>
  </si>
  <si>
    <t>上記に追加したので削除</t>
    <rPh sb="0" eb="2">
      <t>ジョウキ</t>
    </rPh>
    <rPh sb="3" eb="5">
      <t>ツイカ</t>
    </rPh>
    <rPh sb="9" eb="11">
      <t>サクジョ</t>
    </rPh>
    <phoneticPr fontId="4"/>
  </si>
  <si>
    <t>締め処理後は締め処理を解除して変更可能とすること[前]
→前回項目68と同意味のため、このまま？［吉田］</t>
    <rPh sb="0" eb="1">
      <t>シ</t>
    </rPh>
    <rPh sb="2" eb="4">
      <t>ショリ</t>
    </rPh>
    <rPh sb="4" eb="5">
      <t>ゴ</t>
    </rPh>
    <rPh sb="6" eb="7">
      <t>シ</t>
    </rPh>
    <rPh sb="8" eb="10">
      <t>ショリ</t>
    </rPh>
    <rPh sb="11" eb="13">
      <t>カイジョ</t>
    </rPh>
    <rPh sb="15" eb="17">
      <t>ヘンコウ</t>
    </rPh>
    <rPh sb="17" eb="19">
      <t>カノウ</t>
    </rPh>
    <rPh sb="25" eb="26">
      <t>マエ</t>
    </rPh>
    <rPh sb="29" eb="31">
      <t>ゼンカイ</t>
    </rPh>
    <rPh sb="31" eb="33">
      <t>コウモク</t>
    </rPh>
    <rPh sb="36" eb="37">
      <t>ドウ</t>
    </rPh>
    <rPh sb="37" eb="39">
      <t>イミ</t>
    </rPh>
    <rPh sb="49" eb="51">
      <t>ヨシダ</t>
    </rPh>
    <phoneticPr fontId="4"/>
  </si>
  <si>
    <t>不要では？[前]
→削除</t>
    <rPh sb="0" eb="2">
      <t>フヨウ</t>
    </rPh>
    <rPh sb="6" eb="7">
      <t>マエ</t>
    </rPh>
    <rPh sb="10" eb="12">
      <t>サクジョ</t>
    </rPh>
    <phoneticPr fontId="4"/>
  </si>
  <si>
    <t>備考</t>
    <rPh sb="0" eb="2">
      <t>ビコウ</t>
    </rPh>
    <phoneticPr fontId="4"/>
  </si>
  <si>
    <t>回答</t>
    <rPh sb="0" eb="2">
      <t>カイトウ</t>
    </rPh>
    <phoneticPr fontId="4"/>
  </si>
  <si>
    <t>項目</t>
  </si>
  <si>
    <t>回答基準</t>
  </si>
  <si>
    <t>機能要件</t>
  </si>
  <si>
    <t>◎ </t>
    <phoneticPr fontId="4"/>
  </si>
  <si>
    <t>パッケージソフトウェアで対応しているもの。</t>
    <rPh sb="12" eb="14">
      <t>タイオウ</t>
    </rPh>
    <phoneticPr fontId="4"/>
  </si>
  <si>
    <t>○ </t>
    <phoneticPr fontId="4"/>
  </si>
  <si>
    <t>提案日現在で当該要件をパッケージソフトウェアで実現していないが、提案日現在においてパッケージソフトウェアで、広域連合の本稼働日までに実現する予定があるもの。なお、実装予定が提案日現在において、流動的・不確定であるものについては、対象外とし、実装する予定であり、機能要件等に対応できることを前提とする。備考に実現予定日等の時期は明記すること。</t>
  </si>
  <si>
    <t>●</t>
    <phoneticPr fontId="4"/>
  </si>
  <si>
    <t>カスタマイズを必要とするが、無償で対応するもの。もしくはパッケージにおいて機能（画面・リスト等のインターフェース）が不要（内部処理による自動実行等）なもの</t>
  </si>
  <si>
    <t>□</t>
    <phoneticPr fontId="4"/>
  </si>
  <si>
    <t>パッケージのＥＵＣ機能で対応しているもの</t>
  </si>
  <si>
    <t>■</t>
    <phoneticPr fontId="4"/>
  </si>
  <si>
    <t>代替機能で対応しているもの。なお、代替機能については備考に具体的な対応方法を記入すること。記入内容は評価の対象とし、「①」と同評価とすることもある</t>
  </si>
  <si>
    <t>◇</t>
    <phoneticPr fontId="4"/>
  </si>
  <si>
    <t>運用によって実現するもの。なお、運用案については備考に具体的な対応方法を記入すること。記入内容は評価の対象とし、「①」と同評価とすることもある</t>
  </si>
  <si>
    <t>△</t>
    <phoneticPr fontId="4"/>
  </si>
  <si>
    <t>有償でカスタマイズを必要とするもの。※カスタマイズ費用欄に記入すること。</t>
    <phoneticPr fontId="4"/>
  </si>
  <si>
    <t>×</t>
    <phoneticPr fontId="4"/>
  </si>
  <si>
    <t>パッケージでは対応できないもの</t>
  </si>
  <si>
    <t>内田洋行回答</t>
    <rPh sb="0" eb="2">
      <t>ウチダ</t>
    </rPh>
    <rPh sb="2" eb="4">
      <t>ヨウコウ</t>
    </rPh>
    <rPh sb="4" eb="6">
      <t>カイトウ</t>
    </rPh>
    <phoneticPr fontId="4"/>
  </si>
  <si>
    <t>内田洋行提案</t>
    <rPh sb="0" eb="2">
      <t>ウチダ</t>
    </rPh>
    <rPh sb="2" eb="4">
      <t>ヨウコウ</t>
    </rPh>
    <rPh sb="4" eb="6">
      <t>テイアン</t>
    </rPh>
    <phoneticPr fontId="4"/>
  </si>
  <si>
    <t>画面サイズを変更しても、画面のコンテンツがそのサイズに対応して自動で拡大縮小されること。（解像度が変わっても、表示サイズに影響がないこと）</t>
    <rPh sb="31" eb="33">
      <t>ジドウ</t>
    </rPh>
    <rPh sb="34" eb="36">
      <t>カクダイ</t>
    </rPh>
    <rPh sb="36" eb="38">
      <t>シュクショウ</t>
    </rPh>
    <rPh sb="45" eb="48">
      <t>カイゾウド</t>
    </rPh>
    <rPh sb="49" eb="50">
      <t>カ</t>
    </rPh>
    <rPh sb="55" eb="57">
      <t>ヒョウジ</t>
    </rPh>
    <rPh sb="61" eb="63">
      <t>エイキョウ</t>
    </rPh>
    <phoneticPr fontId="14"/>
  </si>
  <si>
    <t>内田洋行提案</t>
    <rPh sb="0" eb="6">
      <t>ウチダヨウコウテイアン</t>
    </rPh>
    <phoneticPr fontId="4"/>
  </si>
  <si>
    <t>恒常、臨時、災害、会議、イベント、その他等の区分を申請時に指定でき、統計・分析等に利用可能なこと。</t>
    <phoneticPr fontId="4"/>
  </si>
  <si>
    <t>日を跨ぐ申請が一度で可能なこと。
ただし、当日分・翌日分の二つの申請が行われ月末等の月跨ぎであっても意識することなく申請可能であること。</t>
    <rPh sb="0" eb="1">
      <t>ヒ</t>
    </rPh>
    <rPh sb="2" eb="3">
      <t>マタ</t>
    </rPh>
    <rPh sb="4" eb="6">
      <t>シンセイ</t>
    </rPh>
    <rPh sb="7" eb="9">
      <t>イチド</t>
    </rPh>
    <rPh sb="10" eb="12">
      <t>カノウ</t>
    </rPh>
    <rPh sb="21" eb="24">
      <t>トウジツブン</t>
    </rPh>
    <rPh sb="25" eb="27">
      <t>ヨクジツ</t>
    </rPh>
    <rPh sb="27" eb="28">
      <t>ブン</t>
    </rPh>
    <rPh sb="29" eb="30">
      <t>フタ</t>
    </rPh>
    <rPh sb="32" eb="34">
      <t>シンセイ</t>
    </rPh>
    <rPh sb="35" eb="36">
      <t>オコナ</t>
    </rPh>
    <rPh sb="38" eb="41">
      <t>ゲツマツトウ</t>
    </rPh>
    <rPh sb="42" eb="44">
      <t>ツキマタ</t>
    </rPh>
    <rPh sb="50" eb="52">
      <t>イシキ</t>
    </rPh>
    <rPh sb="58" eb="60">
      <t>シンセイ</t>
    </rPh>
    <rPh sb="60" eb="62">
      <t>カノウ</t>
    </rPh>
    <phoneticPr fontId="14"/>
  </si>
  <si>
    <t>介護休暇・育児部分休業・育児時間等は予定申請に対して、実績の報告申請が可能なこと。</t>
    <rPh sb="0" eb="2">
      <t>カイゴ</t>
    </rPh>
    <rPh sb="2" eb="4">
      <t>キュウカ</t>
    </rPh>
    <rPh sb="5" eb="7">
      <t>イクジ</t>
    </rPh>
    <rPh sb="7" eb="9">
      <t>ブブン</t>
    </rPh>
    <rPh sb="9" eb="11">
      <t>キュウギョウ</t>
    </rPh>
    <rPh sb="12" eb="14">
      <t>イクジ</t>
    </rPh>
    <rPh sb="14" eb="16">
      <t>ジカン</t>
    </rPh>
    <rPh sb="16" eb="17">
      <t>トウ</t>
    </rPh>
    <rPh sb="18" eb="20">
      <t>ヨテイ</t>
    </rPh>
    <rPh sb="20" eb="22">
      <t>シンセイ</t>
    </rPh>
    <rPh sb="23" eb="24">
      <t>タイ</t>
    </rPh>
    <rPh sb="27" eb="29">
      <t>ジッセキ</t>
    </rPh>
    <rPh sb="30" eb="32">
      <t>ホウコク</t>
    </rPh>
    <rPh sb="32" eb="34">
      <t>シンセイ</t>
    </rPh>
    <rPh sb="35" eb="37">
      <t>カノウ</t>
    </rPh>
    <phoneticPr fontId="14"/>
  </si>
  <si>
    <t>介護休暇・育児部分休業は曜日指定・午前の時間帯・午後の時間帯を指定して申請可能であること。</t>
    <rPh sb="0" eb="2">
      <t>カイゴ</t>
    </rPh>
    <rPh sb="2" eb="4">
      <t>キュウカ</t>
    </rPh>
    <rPh sb="5" eb="7">
      <t>イクジ</t>
    </rPh>
    <rPh sb="7" eb="9">
      <t>ブブン</t>
    </rPh>
    <rPh sb="9" eb="11">
      <t>キュウギョウ</t>
    </rPh>
    <rPh sb="12" eb="14">
      <t>ヨウビ</t>
    </rPh>
    <rPh sb="14" eb="16">
      <t>シテイ</t>
    </rPh>
    <rPh sb="17" eb="19">
      <t>ゴゼン</t>
    </rPh>
    <rPh sb="20" eb="23">
      <t>ジカンタイ</t>
    </rPh>
    <rPh sb="24" eb="26">
      <t>ゴゴ</t>
    </rPh>
    <rPh sb="27" eb="30">
      <t>ジカンタイ</t>
    </rPh>
    <rPh sb="31" eb="33">
      <t>シテイ</t>
    </rPh>
    <rPh sb="35" eb="37">
      <t>シンセイ</t>
    </rPh>
    <rPh sb="37" eb="39">
      <t>カノウ</t>
    </rPh>
    <phoneticPr fontId="14"/>
  </si>
  <si>
    <t>休暇申請に必要な書類を添付できる事</t>
    <rPh sb="0" eb="2">
      <t>キュウカ</t>
    </rPh>
    <rPh sb="2" eb="4">
      <t>シンセイ</t>
    </rPh>
    <rPh sb="5" eb="7">
      <t>ヒツヨウ</t>
    </rPh>
    <rPh sb="8" eb="10">
      <t>ショルイ</t>
    </rPh>
    <rPh sb="11" eb="13">
      <t>テンプ</t>
    </rPh>
    <rPh sb="16" eb="17">
      <t>コト</t>
    </rPh>
    <phoneticPr fontId="14"/>
  </si>
  <si>
    <t>セキュリティの観点から、添付書類はデータベースに格納されること。（PDF,JPG,XLSX等のファイルをサーバー上に保存しないこと）</t>
    <rPh sb="7" eb="9">
      <t>カンテン</t>
    </rPh>
    <rPh sb="12" eb="14">
      <t>テンプ</t>
    </rPh>
    <rPh sb="14" eb="16">
      <t>ショルイ</t>
    </rPh>
    <rPh sb="24" eb="26">
      <t>カクノウ</t>
    </rPh>
    <rPh sb="45" eb="46">
      <t>トウ</t>
    </rPh>
    <phoneticPr fontId="14"/>
  </si>
  <si>
    <t>メニューには、各職員のメモが登録可能であること。</t>
    <phoneticPr fontId="4"/>
  </si>
  <si>
    <t>文書をカテゴリ別にシステム登録でき、各職員がダウンロードして使える機能を有する事。</t>
    <phoneticPr fontId="4"/>
  </si>
  <si>
    <t>必要か確認</t>
    <rPh sb="0" eb="2">
      <t>ヒツヨウ</t>
    </rPh>
    <rPh sb="3" eb="5">
      <t>カクニン</t>
    </rPh>
    <phoneticPr fontId="4"/>
  </si>
  <si>
    <t>必要か確認。添付書類を添付する運用にするか、現状のままか</t>
    <rPh sb="0" eb="2">
      <t>ヒツヨウ</t>
    </rPh>
    <rPh sb="3" eb="5">
      <t>カクニン</t>
    </rPh>
    <rPh sb="6" eb="8">
      <t>テンプ</t>
    </rPh>
    <rPh sb="8" eb="10">
      <t>ショルイ</t>
    </rPh>
    <rPh sb="11" eb="13">
      <t>テンプ</t>
    </rPh>
    <rPh sb="15" eb="17">
      <t>ウンヨウ</t>
    </rPh>
    <rPh sb="22" eb="24">
      <t>ゲンジョウ</t>
    </rPh>
    <phoneticPr fontId="4"/>
  </si>
  <si>
    <t>機能要件としては不要で良いのでは？吉田</t>
    <rPh sb="0" eb="2">
      <t>キノウ</t>
    </rPh>
    <rPh sb="2" eb="4">
      <t>ヨウケン</t>
    </rPh>
    <rPh sb="8" eb="10">
      <t>フヨウ</t>
    </rPh>
    <rPh sb="11" eb="12">
      <t>ヨ</t>
    </rPh>
    <rPh sb="17" eb="19">
      <t>ヨシダ</t>
    </rPh>
    <phoneticPr fontId="4"/>
  </si>
  <si>
    <t>・ＱＲコードによる打刻（職員番号をQRコード化（カードサイズの用紙に印刷して名札等のフォルダに入れて利用するイメージ）して、QRコードリーダにかざす）</t>
    <rPh sb="9" eb="11">
      <t>ダコク</t>
    </rPh>
    <rPh sb="12" eb="14">
      <t>ショクイン</t>
    </rPh>
    <rPh sb="14" eb="16">
      <t>バンゴウ</t>
    </rPh>
    <rPh sb="22" eb="23">
      <t>カ</t>
    </rPh>
    <phoneticPr fontId="4"/>
  </si>
  <si>
    <t>◎</t>
  </si>
  <si>
    <t>付番</t>
    <rPh sb="0" eb="2">
      <t>フバン</t>
    </rPh>
    <phoneticPr fontId="4"/>
  </si>
  <si>
    <t>OEC回答</t>
    <rPh sb="3" eb="5">
      <t>カイトウ</t>
    </rPh>
    <phoneticPr fontId="4"/>
  </si>
  <si>
    <t>富士通回答</t>
    <rPh sb="0" eb="3">
      <t>フジツウ</t>
    </rPh>
    <rPh sb="3" eb="5">
      <t>カイトウ</t>
    </rPh>
    <phoneticPr fontId="4"/>
  </si>
  <si>
    <t>三社回答</t>
    <rPh sb="0" eb="2">
      <t>サンシャ</t>
    </rPh>
    <rPh sb="2" eb="4">
      <t>カイトウ</t>
    </rPh>
    <phoneticPr fontId="4"/>
  </si>
  <si>
    <t>内田洋行補足</t>
    <rPh sb="0" eb="2">
      <t>ウチダ</t>
    </rPh>
    <rPh sb="2" eb="4">
      <t>ヨウコウ</t>
    </rPh>
    <rPh sb="4" eb="6">
      <t>ホソク</t>
    </rPh>
    <phoneticPr fontId="4"/>
  </si>
  <si>
    <t>富士通補足</t>
    <rPh sb="0" eb="3">
      <t>フジツウ</t>
    </rPh>
    <rPh sb="3" eb="5">
      <t>ホソク</t>
    </rPh>
    <phoneticPr fontId="4"/>
  </si>
  <si>
    <t>OEC補足</t>
    <rPh sb="3" eb="5">
      <t>ホソク</t>
    </rPh>
    <phoneticPr fontId="4"/>
  </si>
  <si>
    <t>必須</t>
    <rPh sb="0" eb="2">
      <t>ヒッス</t>
    </rPh>
    <phoneticPr fontId="4"/>
  </si>
  <si>
    <t>追加</t>
    <rPh sb="0" eb="2">
      <t>ツイカ</t>
    </rPh>
    <phoneticPr fontId="4"/>
  </si>
  <si>
    <t>各画面の入力項目が必須か任意か一目で分かること。</t>
    <rPh sb="15" eb="17">
      <t>ヒトメ</t>
    </rPh>
    <rPh sb="18" eb="19">
      <t>ワ</t>
    </rPh>
    <phoneticPr fontId="4"/>
  </si>
  <si>
    <t>吉田追加</t>
    <rPh sb="0" eb="2">
      <t>ヨシダ</t>
    </rPh>
    <rPh sb="2" eb="4">
      <t>ツイカ</t>
    </rPh>
    <phoneticPr fontId="4"/>
  </si>
  <si>
    <t>比数</t>
    <rPh sb="0" eb="1">
      <t>ヒ</t>
    </rPh>
    <rPh sb="1" eb="2">
      <t>スウ</t>
    </rPh>
    <phoneticPr fontId="4"/>
  </si>
  <si>
    <t>集計したい実績を明記する</t>
    <rPh sb="0" eb="2">
      <t>シュウケイ</t>
    </rPh>
    <rPh sb="5" eb="7">
      <t>ジッセキ</t>
    </rPh>
    <rPh sb="8" eb="10">
      <t>メイキ</t>
    </rPh>
    <phoneticPr fontId="4"/>
  </si>
  <si>
    <r>
      <t>申請者は</t>
    </r>
    <r>
      <rPr>
        <strike/>
        <sz val="14"/>
        <color rgb="FFFF0000"/>
        <rFont val="游ゴシック"/>
        <family val="3"/>
        <charset val="128"/>
        <scheme val="minor"/>
      </rPr>
      <t>設定により</t>
    </r>
    <r>
      <rPr>
        <sz val="14"/>
        <rFont val="游ゴシック"/>
        <family val="3"/>
        <charset val="128"/>
        <scheme val="minor"/>
      </rPr>
      <t>未決裁の申請をどこからでも引戻すことができる。また、引戻した届出申請の再申請が行えること。</t>
    </r>
    <rPh sb="4" eb="6">
      <t>セッテイ</t>
    </rPh>
    <rPh sb="9" eb="10">
      <t>ミ</t>
    </rPh>
    <rPh sb="10" eb="12">
      <t>ケッサイ</t>
    </rPh>
    <phoneticPr fontId="2"/>
  </si>
  <si>
    <t>吉田新</t>
    <rPh sb="0" eb="2">
      <t>ヨシダ</t>
    </rPh>
    <rPh sb="2" eb="3">
      <t>シン</t>
    </rPh>
    <phoneticPr fontId="4"/>
  </si>
  <si>
    <t>承認ルートを視覚的に容易に把握できるルート確認画面があること。</t>
    <rPh sb="0" eb="2">
      <t>ショウニン</t>
    </rPh>
    <rPh sb="6" eb="9">
      <t>シカクテキ</t>
    </rPh>
    <rPh sb="10" eb="12">
      <t>ヨウイ</t>
    </rPh>
    <rPh sb="13" eb="15">
      <t>ハアク</t>
    </rPh>
    <rPh sb="21" eb="23">
      <t>カクニン</t>
    </rPh>
    <rPh sb="23" eb="25">
      <t>ガメン</t>
    </rPh>
    <phoneticPr fontId="1"/>
  </si>
  <si>
    <t>任意</t>
    <rPh sb="0" eb="2">
      <t>ニンイ</t>
    </rPh>
    <phoneticPr fontId="4"/>
  </si>
  <si>
    <r>
      <rPr>
        <sz val="14"/>
        <color rgb="FFFF0000"/>
        <rFont val="游ゴシック"/>
        <family val="3"/>
        <charset val="128"/>
        <scheme val="minor"/>
      </rPr>
      <t>システム管理者は</t>
    </r>
    <r>
      <rPr>
        <sz val="14"/>
        <rFont val="游ゴシック"/>
        <family val="3"/>
        <charset val="128"/>
        <scheme val="minor"/>
      </rPr>
      <t>年次有給休暇、休暇の実績を職員毎に確認できること。</t>
    </r>
    <rPh sb="4" eb="7">
      <t>カンリシャ</t>
    </rPh>
    <phoneticPr fontId="4"/>
  </si>
  <si>
    <r>
      <rPr>
        <sz val="14"/>
        <color rgb="FFFF0000"/>
        <rFont val="游ゴシック"/>
        <family val="3"/>
        <charset val="128"/>
        <scheme val="minor"/>
      </rPr>
      <t>所属長は</t>
    </r>
    <r>
      <rPr>
        <sz val="14"/>
        <rFont val="游ゴシック"/>
        <family val="3"/>
        <charset val="128"/>
        <scheme val="minor"/>
      </rPr>
      <t>年次有給休暇、休暇の実績を職員毎に確認できること。</t>
    </r>
    <rPh sb="0" eb="3">
      <t>ショゾクチョウ</t>
    </rPh>
    <phoneticPr fontId="4"/>
  </si>
  <si>
    <t>上段に統一する</t>
    <rPh sb="0" eb="2">
      <t>ジョウダン</t>
    </rPh>
    <rPh sb="3" eb="5">
      <t>トウイツ</t>
    </rPh>
    <phoneticPr fontId="4"/>
  </si>
  <si>
    <r>
      <t>帳票</t>
    </r>
    <r>
      <rPr>
        <strike/>
        <sz val="14"/>
        <color rgb="FFFF0000"/>
        <rFont val="游ゴシック"/>
        <family val="3"/>
        <charset val="128"/>
        <scheme val="minor"/>
      </rPr>
      <t>について</t>
    </r>
    <r>
      <rPr>
        <sz val="14"/>
        <rFont val="游ゴシック"/>
        <family val="3"/>
        <charset val="128"/>
        <scheme val="minor"/>
      </rPr>
      <t>はすべてＰＤＦにて作成されること。</t>
    </r>
    <rPh sb="15" eb="17">
      <t>サクセイ</t>
    </rPh>
    <phoneticPr fontId="4"/>
  </si>
  <si>
    <t>小林さん確認</t>
    <rPh sb="0" eb="2">
      <t>コバヤシ</t>
    </rPh>
    <rPh sb="4" eb="6">
      <t>カクニン</t>
    </rPh>
    <phoneticPr fontId="4"/>
  </si>
  <si>
    <t>帳票すべてにするか？</t>
    <rPh sb="0" eb="2">
      <t>チョウヒョウ</t>
    </rPh>
    <phoneticPr fontId="4"/>
  </si>
  <si>
    <r>
      <t>必要な情報を任意に</t>
    </r>
    <r>
      <rPr>
        <strike/>
        <sz val="14"/>
        <color rgb="FFFF0000"/>
        <rFont val="游ゴシック"/>
        <family val="3"/>
        <charset val="128"/>
        <scheme val="minor"/>
      </rPr>
      <t>項目を選択して</t>
    </r>
    <r>
      <rPr>
        <sz val="14"/>
        <rFont val="游ゴシック"/>
        <family val="3"/>
        <charset val="128"/>
        <scheme val="minor"/>
      </rPr>
      <t>検索した結果をＣＳＶファイル形式で出力できること。</t>
    </r>
    <phoneticPr fontId="4"/>
  </si>
  <si>
    <t>出勤簿の様式を変更することはあるのか。</t>
    <rPh sb="0" eb="2">
      <t>シュッキン</t>
    </rPh>
    <rPh sb="2" eb="3">
      <t>ボ</t>
    </rPh>
    <rPh sb="4" eb="6">
      <t>ヨウシキ</t>
    </rPh>
    <rPh sb="7" eb="9">
      <t>ヘンコウ</t>
    </rPh>
    <phoneticPr fontId="4"/>
  </si>
  <si>
    <t>記載内容確認</t>
    <rPh sb="0" eb="2">
      <t>キサイ</t>
    </rPh>
    <rPh sb="2" eb="4">
      <t>ナイヨウ</t>
    </rPh>
    <rPh sb="4" eb="6">
      <t>カクニン</t>
    </rPh>
    <phoneticPr fontId="4"/>
  </si>
  <si>
    <t>主観的だが、このままとする。</t>
    <rPh sb="0" eb="3">
      <t>シュカンテキ</t>
    </rPh>
    <phoneticPr fontId="4"/>
  </si>
  <si>
    <t>不要で良いか。</t>
    <rPh sb="0" eb="2">
      <t>フヨウ</t>
    </rPh>
    <rPh sb="3" eb="4">
      <t>ヨ</t>
    </rPh>
    <phoneticPr fontId="4"/>
  </si>
  <si>
    <t>◆</t>
    <phoneticPr fontId="4"/>
  </si>
  <si>
    <t>一部（機能・申請・帳票）のみ対応しているもの。なお、対応している事項を備考に具体的に記入すること。記入内容は評価の対象とし、「①」と同評価とすることもある</t>
    <rPh sb="0" eb="2">
      <t>イチブ</t>
    </rPh>
    <rPh sb="3" eb="5">
      <t>キノウ</t>
    </rPh>
    <rPh sb="6" eb="8">
      <t>シンセイ</t>
    </rPh>
    <rPh sb="9" eb="11">
      <t>チョウヒョウ</t>
    </rPh>
    <rPh sb="14" eb="16">
      <t>タイオウ</t>
    </rPh>
    <rPh sb="26" eb="28">
      <t>タイオウ</t>
    </rPh>
    <rPh sb="32" eb="34">
      <t>ジコウ</t>
    </rPh>
    <rPh sb="42" eb="44">
      <t>キニュウ</t>
    </rPh>
    <phoneticPr fontId="4"/>
  </si>
  <si>
    <t>あいまいなので、対象の申請を明記</t>
    <rPh sb="8" eb="10">
      <t>タイショウ</t>
    </rPh>
    <rPh sb="11" eb="13">
      <t>シンセイ</t>
    </rPh>
    <rPh sb="14" eb="16">
      <t>メイキ</t>
    </rPh>
    <phoneticPr fontId="4"/>
  </si>
  <si>
    <t>・超過勤務申請時の勤務内容</t>
    <rPh sb="1" eb="3">
      <t>チョウカ</t>
    </rPh>
    <rPh sb="3" eb="5">
      <t>キンム</t>
    </rPh>
    <rPh sb="5" eb="7">
      <t>シンセイ</t>
    </rPh>
    <rPh sb="7" eb="8">
      <t>トキ</t>
    </rPh>
    <rPh sb="9" eb="11">
      <t>キンム</t>
    </rPh>
    <rPh sb="11" eb="13">
      <t>ナイヨウ</t>
    </rPh>
    <phoneticPr fontId="4"/>
  </si>
  <si>
    <t>・旅費申請時の旅行先、用務、経路情報</t>
    <rPh sb="1" eb="3">
      <t>リョヒ</t>
    </rPh>
    <rPh sb="3" eb="5">
      <t>シンセイ</t>
    </rPh>
    <rPh sb="5" eb="6">
      <t>トキ</t>
    </rPh>
    <rPh sb="7" eb="9">
      <t>リョコウ</t>
    </rPh>
    <rPh sb="9" eb="10">
      <t>サキ</t>
    </rPh>
    <rPh sb="11" eb="13">
      <t>ヨウム</t>
    </rPh>
    <rPh sb="14" eb="16">
      <t>ケイロ</t>
    </rPh>
    <rPh sb="16" eb="18">
      <t>ジョウホウ</t>
    </rPh>
    <phoneticPr fontId="4"/>
  </si>
  <si>
    <t>あいまいなので、対象を明記</t>
    <rPh sb="8" eb="10">
      <t>タイショウ</t>
    </rPh>
    <rPh sb="11" eb="13">
      <t>メイキ</t>
    </rPh>
    <phoneticPr fontId="4"/>
  </si>
  <si>
    <t>あっても良いと思うが、追加提案でも良いので、削除で良いか。</t>
    <rPh sb="4" eb="5">
      <t>ヨ</t>
    </rPh>
    <rPh sb="7" eb="8">
      <t>オモ</t>
    </rPh>
    <rPh sb="11" eb="13">
      <t>ツイカ</t>
    </rPh>
    <rPh sb="13" eb="15">
      <t>テイアン</t>
    </rPh>
    <rPh sb="17" eb="18">
      <t>ヨ</t>
    </rPh>
    <rPh sb="22" eb="24">
      <t>サクジョ</t>
    </rPh>
    <rPh sb="25" eb="26">
      <t>ヨ</t>
    </rPh>
    <phoneticPr fontId="4"/>
  </si>
  <si>
    <t>事業者の記載事項の確認</t>
    <rPh sb="0" eb="3">
      <t>ジギョウシャ</t>
    </rPh>
    <rPh sb="4" eb="6">
      <t>キサイ</t>
    </rPh>
    <rPh sb="6" eb="8">
      <t>ジコウ</t>
    </rPh>
    <rPh sb="9" eb="11">
      <t>カクニン</t>
    </rPh>
    <phoneticPr fontId="4"/>
  </si>
  <si>
    <t>採用で良いと思うがいかがか。</t>
    <rPh sb="0" eb="2">
      <t>サイヨウ</t>
    </rPh>
    <rPh sb="3" eb="4">
      <t>ヨ</t>
    </rPh>
    <rPh sb="6" eb="7">
      <t>オモ</t>
    </rPh>
    <phoneticPr fontId="4"/>
  </si>
  <si>
    <t>あっても良い。</t>
    <rPh sb="4" eb="5">
      <t>ヨ</t>
    </rPh>
    <phoneticPr fontId="4"/>
  </si>
  <si>
    <t>小林さん・前畑さん確認</t>
    <rPh sb="0" eb="2">
      <t>コバヤシ</t>
    </rPh>
    <rPh sb="5" eb="7">
      <t>マエハタ</t>
    </rPh>
    <rPh sb="9" eb="11">
      <t>カクニン</t>
    </rPh>
    <phoneticPr fontId="4"/>
  </si>
  <si>
    <t>出張旅費申請が出張申請も兼ねること。</t>
    <rPh sb="0" eb="2">
      <t>シュッチョウ</t>
    </rPh>
    <rPh sb="2" eb="4">
      <t>リョヒ</t>
    </rPh>
    <rPh sb="4" eb="6">
      <t>シンセイ</t>
    </rPh>
    <rPh sb="7" eb="9">
      <t>シュッチョウ</t>
    </rPh>
    <rPh sb="9" eb="11">
      <t>シンセイ</t>
    </rPh>
    <rPh sb="12" eb="13">
      <t>カ</t>
    </rPh>
    <phoneticPr fontId="4"/>
  </si>
  <si>
    <t>運用上問題ないか</t>
    <rPh sb="0" eb="2">
      <t>ウンヨウ</t>
    </rPh>
    <rPh sb="2" eb="3">
      <t>ジョウ</t>
    </rPh>
    <rPh sb="3" eb="5">
      <t>モンダイ</t>
    </rPh>
    <phoneticPr fontId="4"/>
  </si>
  <si>
    <t>職員管理</t>
    <rPh sb="0" eb="2">
      <t>ショクイン</t>
    </rPh>
    <rPh sb="2" eb="4">
      <t>カンリ</t>
    </rPh>
    <phoneticPr fontId="4"/>
  </si>
  <si>
    <t>基準日を指定して、名称変更等の組織情報の変更や機構改革の処理が容易に行えること。</t>
    <rPh sb="0" eb="3">
      <t>キジュンビ</t>
    </rPh>
    <rPh sb="4" eb="6">
      <t>シテイ</t>
    </rPh>
    <rPh sb="9" eb="11">
      <t>メイショウ</t>
    </rPh>
    <rPh sb="11" eb="13">
      <t>ヘンコウ</t>
    </rPh>
    <rPh sb="13" eb="14">
      <t>トウ</t>
    </rPh>
    <rPh sb="17" eb="19">
      <t>ジョウホウ</t>
    </rPh>
    <rPh sb="23" eb="25">
      <t>キコウ</t>
    </rPh>
    <rPh sb="25" eb="27">
      <t>カイカク</t>
    </rPh>
    <rPh sb="28" eb="30">
      <t>ショリ</t>
    </rPh>
    <phoneticPr fontId="1"/>
  </si>
  <si>
    <t>指定された基準日における組織情報をエクセル出力できること。</t>
    <rPh sb="0" eb="2">
      <t>シテイ</t>
    </rPh>
    <rPh sb="5" eb="8">
      <t>キジュンビ</t>
    </rPh>
    <rPh sb="12" eb="14">
      <t>ソシキ</t>
    </rPh>
    <rPh sb="14" eb="16">
      <t>ジョウホウ</t>
    </rPh>
    <rPh sb="21" eb="23">
      <t>シュツリョク</t>
    </rPh>
    <phoneticPr fontId="1"/>
  </si>
  <si>
    <t>基準日（期間指定含む）を設定することで過去・未来の情報で職員検索が行えること。</t>
    <rPh sb="0" eb="3">
      <t>キジュンビ</t>
    </rPh>
    <rPh sb="4" eb="6">
      <t>キカン</t>
    </rPh>
    <rPh sb="6" eb="8">
      <t>シテイ</t>
    </rPh>
    <rPh sb="8" eb="9">
      <t>フク</t>
    </rPh>
    <rPh sb="12" eb="14">
      <t>セッテイ</t>
    </rPh>
    <rPh sb="19" eb="21">
      <t>カコ</t>
    </rPh>
    <rPh sb="22" eb="24">
      <t>ミライ</t>
    </rPh>
    <rPh sb="25" eb="27">
      <t>ジョウホウ</t>
    </rPh>
    <rPh sb="28" eb="30">
      <t>ショクイン</t>
    </rPh>
    <rPh sb="30" eb="32">
      <t>ケンサク</t>
    </rPh>
    <phoneticPr fontId="1"/>
  </si>
  <si>
    <t>正規職員、特別職、会計年度任用職員、の職員情報を分類管理できること。</t>
    <rPh sb="9" eb="17">
      <t>カイケイ</t>
    </rPh>
    <rPh sb="19" eb="21">
      <t>ショクイン</t>
    </rPh>
    <rPh sb="21" eb="23">
      <t>ジョウホウ</t>
    </rPh>
    <rPh sb="24" eb="26">
      <t>ブンルイ</t>
    </rPh>
    <rPh sb="26" eb="28">
      <t>カンリ</t>
    </rPh>
    <phoneticPr fontId="1"/>
  </si>
  <si>
    <t>性別は、「男性」「女性」の他に「その他」の選択肢があること。もしくは、備考欄等に補記が可能であること。</t>
    <rPh sb="0" eb="2">
      <t>セイベツ</t>
    </rPh>
    <rPh sb="5" eb="7">
      <t>ダンセイ</t>
    </rPh>
    <rPh sb="9" eb="11">
      <t>ジョセイ</t>
    </rPh>
    <rPh sb="13" eb="14">
      <t>ホカ</t>
    </rPh>
    <rPh sb="18" eb="19">
      <t>タ</t>
    </rPh>
    <rPh sb="21" eb="24">
      <t>センタクシ</t>
    </rPh>
    <rPh sb="35" eb="37">
      <t>ビコウ</t>
    </rPh>
    <rPh sb="37" eb="38">
      <t>ラン</t>
    </rPh>
    <rPh sb="38" eb="39">
      <t>トウ</t>
    </rPh>
    <rPh sb="40" eb="42">
      <t>ホキ</t>
    </rPh>
    <rPh sb="43" eb="45">
      <t>カノウ</t>
    </rPh>
    <phoneticPr fontId="1"/>
  </si>
  <si>
    <t>部署異動履歴情報が管理できること。</t>
    <rPh sb="0" eb="2">
      <t>ブショ</t>
    </rPh>
    <rPh sb="2" eb="4">
      <t>イドウ</t>
    </rPh>
    <phoneticPr fontId="1"/>
  </si>
  <si>
    <t>あっても良いのでは？</t>
    <rPh sb="4" eb="5">
      <t>ヨ</t>
    </rPh>
    <phoneticPr fontId="4"/>
  </si>
  <si>
    <t>メリットが良く分からないので削除で良いか</t>
    <rPh sb="5" eb="6">
      <t>ヨ</t>
    </rPh>
    <rPh sb="7" eb="8">
      <t>ワ</t>
    </rPh>
    <rPh sb="14" eb="16">
      <t>サクジョ</t>
    </rPh>
    <rPh sb="17" eb="18">
      <t>ヨ</t>
    </rPh>
    <phoneticPr fontId="4"/>
  </si>
  <si>
    <t>内田洋行から詳細を教示くださいとあるので、このままでは不可。意味わかるか。削除で良いか。</t>
    <rPh sb="0" eb="2">
      <t>ウチダ</t>
    </rPh>
    <rPh sb="2" eb="4">
      <t>ヨウコウ</t>
    </rPh>
    <rPh sb="6" eb="8">
      <t>ショウサイ</t>
    </rPh>
    <rPh sb="9" eb="11">
      <t>キョウジ</t>
    </rPh>
    <rPh sb="27" eb="29">
      <t>フカ</t>
    </rPh>
    <rPh sb="30" eb="32">
      <t>イミ</t>
    </rPh>
    <rPh sb="37" eb="39">
      <t>サクジョ</t>
    </rPh>
    <rPh sb="40" eb="41">
      <t>ヨ</t>
    </rPh>
    <phoneticPr fontId="4"/>
  </si>
  <si>
    <t>締め処理の権限を指定で良いか。</t>
    <rPh sb="0" eb="1">
      <t>シ</t>
    </rPh>
    <rPh sb="2" eb="4">
      <t>ショリ</t>
    </rPh>
    <rPh sb="5" eb="7">
      <t>ケンゲン</t>
    </rPh>
    <rPh sb="8" eb="10">
      <t>シテイ</t>
    </rPh>
    <rPh sb="11" eb="12">
      <t>ヨ</t>
    </rPh>
    <phoneticPr fontId="4"/>
  </si>
  <si>
    <t>上段に追加</t>
    <rPh sb="0" eb="2">
      <t>ジョウダン</t>
    </rPh>
    <rPh sb="3" eb="5">
      <t>ツイカ</t>
    </rPh>
    <phoneticPr fontId="4"/>
  </si>
  <si>
    <t>曖昧だが致し方ない。
広域連合の条例・規則に則っとったものであること[前]</t>
    <rPh sb="0" eb="2">
      <t>アイマイ</t>
    </rPh>
    <rPh sb="4" eb="5">
      <t>イタ</t>
    </rPh>
    <rPh sb="6" eb="7">
      <t>カタ</t>
    </rPh>
    <rPh sb="11" eb="13">
      <t>コウイキ</t>
    </rPh>
    <rPh sb="13" eb="15">
      <t>レンゴウ</t>
    </rPh>
    <rPh sb="16" eb="18">
      <t>ジョウレイ</t>
    </rPh>
    <rPh sb="19" eb="21">
      <t>キソク</t>
    </rPh>
    <rPh sb="22" eb="23">
      <t>ノット</t>
    </rPh>
    <rPh sb="35" eb="36">
      <t>マエ</t>
    </rPh>
    <phoneticPr fontId="4"/>
  </si>
  <si>
    <r>
      <t>次のデータがＣＳＶ又はExcel形式にてデータ出力が可能なこと。
・出勤簿</t>
    </r>
    <r>
      <rPr>
        <strike/>
        <sz val="14"/>
        <color rgb="FFFF0000"/>
        <rFont val="游ゴシック"/>
        <family val="3"/>
        <charset val="128"/>
        <scheme val="minor"/>
      </rPr>
      <t>がＣＳＶ又はExcel形式にてデータ出力が可能なこと。</t>
    </r>
    <phoneticPr fontId="4"/>
  </si>
  <si>
    <t>上記と合わせてどのような運用が良いか。
（現行旅費は事後）</t>
    <rPh sb="0" eb="2">
      <t>ジョウキ</t>
    </rPh>
    <rPh sb="3" eb="4">
      <t>ア</t>
    </rPh>
    <rPh sb="12" eb="14">
      <t>ウンヨウ</t>
    </rPh>
    <rPh sb="15" eb="16">
      <t>ヨ</t>
    </rPh>
    <rPh sb="21" eb="23">
      <t>ゲンコウ</t>
    </rPh>
    <rPh sb="23" eb="25">
      <t>リョヒ</t>
    </rPh>
    <rPh sb="26" eb="28">
      <t>ジゴ</t>
    </rPh>
    <phoneticPr fontId="4"/>
  </si>
  <si>
    <t>植田さんからの提案</t>
    <rPh sb="0" eb="2">
      <t>ウエダ</t>
    </rPh>
    <rPh sb="7" eb="9">
      <t>テイアン</t>
    </rPh>
    <phoneticPr fontId="4"/>
  </si>
  <si>
    <r>
      <rPr>
        <strike/>
        <sz val="14"/>
        <color rgb="FFFF0000"/>
        <rFont val="游ゴシック"/>
        <family val="3"/>
        <charset val="128"/>
        <scheme val="minor"/>
      </rPr>
      <t>旅行</t>
    </r>
    <r>
      <rPr>
        <sz val="14"/>
        <color rgb="FFFF0000"/>
        <rFont val="游ゴシック"/>
        <family val="3"/>
        <charset val="128"/>
        <scheme val="minor"/>
      </rPr>
      <t>出張旅費</t>
    </r>
    <r>
      <rPr>
        <sz val="14"/>
        <rFont val="游ゴシック"/>
        <family val="3"/>
        <charset val="128"/>
        <scheme val="minor"/>
      </rPr>
      <t>申請の際、経路・運賃計算ソフトと連携した経路情報の参照入力および旅費計算された金額入力が可能であること。（選択により自動反映、任意に計算結果の修正・直接入力もできること。）また、ソフトは定期的に自動更新されること。</t>
    </r>
    <rPh sb="0" eb="2">
      <t>リョコウ</t>
    </rPh>
    <rPh sb="2" eb="4">
      <t>シュッチョウ</t>
    </rPh>
    <rPh sb="4" eb="6">
      <t>リョヒ</t>
    </rPh>
    <rPh sb="6" eb="8">
      <t>シンセイ</t>
    </rPh>
    <rPh sb="9" eb="10">
      <t>サイ</t>
    </rPh>
    <rPh sb="11" eb="13">
      <t>ケイロ</t>
    </rPh>
    <rPh sb="14" eb="16">
      <t>ウンチン</t>
    </rPh>
    <rPh sb="16" eb="18">
      <t>ケイサン</t>
    </rPh>
    <rPh sb="22" eb="24">
      <t>レンケイ</t>
    </rPh>
    <rPh sb="26" eb="28">
      <t>ケイロ</t>
    </rPh>
    <rPh sb="28" eb="30">
      <t>ジョウホウ</t>
    </rPh>
    <rPh sb="31" eb="33">
      <t>サンショウ</t>
    </rPh>
    <rPh sb="33" eb="35">
      <t>ニュウリョク</t>
    </rPh>
    <rPh sb="38" eb="40">
      <t>リョヒ</t>
    </rPh>
    <rPh sb="40" eb="42">
      <t>ケイサン</t>
    </rPh>
    <rPh sb="45" eb="47">
      <t>キンガク</t>
    </rPh>
    <rPh sb="47" eb="49">
      <t>ニュウリョク</t>
    </rPh>
    <rPh sb="50" eb="52">
      <t>カノウ</t>
    </rPh>
    <rPh sb="59" eb="61">
      <t>センタク</t>
    </rPh>
    <rPh sb="64" eb="66">
      <t>ジドウ</t>
    </rPh>
    <rPh sb="66" eb="68">
      <t>ハンエイ</t>
    </rPh>
    <rPh sb="69" eb="71">
      <t>ニンイ</t>
    </rPh>
    <rPh sb="72" eb="74">
      <t>ケイサン</t>
    </rPh>
    <rPh sb="74" eb="76">
      <t>ケッカ</t>
    </rPh>
    <rPh sb="77" eb="79">
      <t>シュウセイ</t>
    </rPh>
    <rPh sb="80" eb="82">
      <t>チョクセツ</t>
    </rPh>
    <rPh sb="82" eb="84">
      <t>ニュウリョク</t>
    </rPh>
    <phoneticPr fontId="1"/>
  </si>
  <si>
    <r>
      <t>定期区間を登録することができ、</t>
    </r>
    <r>
      <rPr>
        <sz val="14"/>
        <color rgb="FFFF0000"/>
        <rFont val="游ゴシック"/>
        <family val="3"/>
        <charset val="128"/>
        <scheme val="minor"/>
      </rPr>
      <t>出張旅費</t>
    </r>
    <r>
      <rPr>
        <sz val="14"/>
        <rFont val="游ゴシック"/>
        <family val="3"/>
        <charset val="128"/>
        <scheme val="minor"/>
      </rPr>
      <t>申請時に登録された区間を考慮して計算結果を自動表示すること。ただし任意に計算結果修正・直接入力もできること。</t>
    </r>
    <rPh sb="0" eb="2">
      <t>テイキ</t>
    </rPh>
    <rPh sb="2" eb="4">
      <t>クカン</t>
    </rPh>
    <rPh sb="5" eb="7">
      <t>トウロク</t>
    </rPh>
    <rPh sb="19" eb="21">
      <t>シンセイ</t>
    </rPh>
    <rPh sb="21" eb="22">
      <t>ジ</t>
    </rPh>
    <rPh sb="23" eb="25">
      <t>トウロク</t>
    </rPh>
    <rPh sb="28" eb="30">
      <t>クカン</t>
    </rPh>
    <rPh sb="31" eb="33">
      <t>コウリョ</t>
    </rPh>
    <rPh sb="35" eb="37">
      <t>ケイサン</t>
    </rPh>
    <rPh sb="37" eb="39">
      <t>ケッカ</t>
    </rPh>
    <rPh sb="40" eb="42">
      <t>ジドウ</t>
    </rPh>
    <rPh sb="42" eb="44">
      <t>ヒョウジ</t>
    </rPh>
    <phoneticPr fontId="1"/>
  </si>
  <si>
    <t>✕</t>
  </si>
  <si>
    <t>超過勤務時間数があらかじめ設定した時間数を超えた場合、本人及び承認者に対するアラートの機能があること。</t>
    <rPh sb="4" eb="6">
      <t>ジカン</t>
    </rPh>
    <rPh sb="6" eb="7">
      <t>スウ</t>
    </rPh>
    <rPh sb="27" eb="29">
      <t>ホンニン</t>
    </rPh>
    <rPh sb="29" eb="30">
      <t>オヨ</t>
    </rPh>
    <rPh sb="31" eb="34">
      <t>ショウニンシャ</t>
    </rPh>
    <phoneticPr fontId="4"/>
  </si>
  <si>
    <t>超過勤務時間と在庁時間（退勤打刻時間）との差分が表示・比較・出力できること</t>
    <rPh sb="0" eb="2">
      <t>チョウカ</t>
    </rPh>
    <rPh sb="2" eb="4">
      <t>キンム</t>
    </rPh>
    <rPh sb="4" eb="6">
      <t>ジカン</t>
    </rPh>
    <rPh sb="7" eb="8">
      <t>ザイ</t>
    </rPh>
    <rPh sb="8" eb="9">
      <t>チョウ</t>
    </rPh>
    <rPh sb="9" eb="11">
      <t>ジカン</t>
    </rPh>
    <rPh sb="12" eb="14">
      <t>タイキン</t>
    </rPh>
    <rPh sb="14" eb="16">
      <t>ダコク</t>
    </rPh>
    <rPh sb="16" eb="18">
      <t>ジカン</t>
    </rPh>
    <rPh sb="21" eb="22">
      <t>サ</t>
    </rPh>
    <rPh sb="22" eb="23">
      <t>ブン</t>
    </rPh>
    <rPh sb="24" eb="26">
      <t>ヒョウジ</t>
    </rPh>
    <rPh sb="27" eb="29">
      <t>ヒカク</t>
    </rPh>
    <rPh sb="30" eb="32">
      <t>シュツリョク</t>
    </rPh>
    <phoneticPr fontId="2"/>
  </si>
  <si>
    <t>超過勤務累計時間数について前年度分と今年度分が表示・比較・出力（ＣＳＶ又はExcel形式）できること</t>
    <rPh sb="4" eb="8">
      <t>ルイケイジカン</t>
    </rPh>
    <rPh sb="8" eb="9">
      <t>スウ</t>
    </rPh>
    <rPh sb="16" eb="17">
      <t>ブン</t>
    </rPh>
    <rPh sb="21" eb="22">
      <t>ブン</t>
    </rPh>
    <rPh sb="23" eb="25">
      <t>ヒョウジ</t>
    </rPh>
    <rPh sb="26" eb="28">
      <t>ヒカク</t>
    </rPh>
    <rPh sb="29" eb="31">
      <t>シュツリョク</t>
    </rPh>
    <phoneticPr fontId="2"/>
  </si>
  <si>
    <t>設定された長時間勤務の定義に該当する職員のデータが抽出（ＣＳＶ又はExcel形式）できること</t>
    <rPh sb="0" eb="2">
      <t>セッテイ</t>
    </rPh>
    <rPh sb="5" eb="8">
      <t>チョウジカン</t>
    </rPh>
    <rPh sb="8" eb="10">
      <t>キンム</t>
    </rPh>
    <rPh sb="11" eb="13">
      <t>テイギ</t>
    </rPh>
    <rPh sb="14" eb="16">
      <t>ガイトウ</t>
    </rPh>
    <rPh sb="18" eb="20">
      <t>ショクイン</t>
    </rPh>
    <rPh sb="25" eb="27">
      <t>チュウシュツ</t>
    </rPh>
    <phoneticPr fontId="2"/>
  </si>
  <si>
    <t>・病気休暇（日又は時間単位）の申請ができること</t>
    <rPh sb="6" eb="7">
      <t>ヒ</t>
    </rPh>
    <rPh sb="7" eb="8">
      <t>マタ</t>
    </rPh>
    <rPh sb="9" eb="11">
      <t>ジカン</t>
    </rPh>
    <rPh sb="11" eb="13">
      <t>タンイ</t>
    </rPh>
    <phoneticPr fontId="4"/>
  </si>
  <si>
    <t>前畑追加</t>
    <rPh sb="0" eb="2">
      <t>マエハタ</t>
    </rPh>
    <rPh sb="2" eb="4">
      <t>ツイカ</t>
    </rPh>
    <phoneticPr fontId="4"/>
  </si>
  <si>
    <t>共通</t>
    <phoneticPr fontId="4"/>
  </si>
  <si>
    <t>各画面に表示する入力項目ごとに、注意事項が容易に設定・変更できること。</t>
    <rPh sb="8" eb="12">
      <t>ニュウリョクコウモク</t>
    </rPh>
    <phoneticPr fontId="4"/>
  </si>
  <si>
    <t>各画面の入力項目について必須入力か任意かを容易に設定できること。</t>
    <rPh sb="14" eb="16">
      <t>ニュウリョク</t>
    </rPh>
    <phoneticPr fontId="4"/>
  </si>
  <si>
    <t>各画面の入力項目の項目名称について容易に設定・変更できること。</t>
    <rPh sb="12" eb="13">
      <t>ショウ</t>
    </rPh>
    <rPh sb="23" eb="25">
      <t>ヘンコウ</t>
    </rPh>
    <phoneticPr fontId="4"/>
  </si>
  <si>
    <t>R5検討時
確認用メモ</t>
    <rPh sb="2" eb="4">
      <t>ケントウ</t>
    </rPh>
    <rPh sb="4" eb="5">
      <t>ジ</t>
    </rPh>
    <rPh sb="6" eb="8">
      <t>カクニン</t>
    </rPh>
    <rPh sb="8" eb="9">
      <t>ヨウ</t>
    </rPh>
    <phoneticPr fontId="4"/>
  </si>
  <si>
    <t>任意or削除</t>
    <rPh sb="0" eb="2">
      <t>ニンイ</t>
    </rPh>
    <rPh sb="4" eb="6">
      <t>サクジョ</t>
    </rPh>
    <phoneticPr fontId="4"/>
  </si>
  <si>
    <t>各画面から関連する画面へすぐに遷移できること。</t>
    <rPh sb="0" eb="1">
      <t>カク</t>
    </rPh>
    <rPh sb="1" eb="3">
      <t>ガメン</t>
    </rPh>
    <rPh sb="5" eb="7">
      <t>カンレン</t>
    </rPh>
    <rPh sb="9" eb="11">
      <t>ガメン</t>
    </rPh>
    <rPh sb="15" eb="17">
      <t>センイ</t>
    </rPh>
    <phoneticPr fontId="4"/>
  </si>
  <si>
    <t>広域連合における休暇、超過勤務など、勤怠管理に必要な事項について、汎用的な勤務申請が行えること。</t>
    <rPh sb="0" eb="4">
      <t>コウイキレンゴウ</t>
    </rPh>
    <rPh sb="11" eb="13">
      <t>チョウカ</t>
    </rPh>
    <rPh sb="13" eb="15">
      <t>キンム</t>
    </rPh>
    <rPh sb="18" eb="20">
      <t>キンタイ</t>
    </rPh>
    <rPh sb="20" eb="22">
      <t>カンリ</t>
    </rPh>
    <rPh sb="23" eb="25">
      <t>ヒツヨウ</t>
    </rPh>
    <rPh sb="26" eb="28">
      <t>ジコウ</t>
    </rPh>
    <phoneticPr fontId="4"/>
  </si>
  <si>
    <t>法改正等に基づき、必要なシステム変更ができること。</t>
    <rPh sb="0" eb="1">
      <t>ホウ</t>
    </rPh>
    <rPh sb="1" eb="3">
      <t>カイセイ</t>
    </rPh>
    <rPh sb="3" eb="4">
      <t>トウ</t>
    </rPh>
    <rPh sb="5" eb="6">
      <t>モト</t>
    </rPh>
    <rPh sb="9" eb="11">
      <t>ヒツヨウ</t>
    </rPh>
    <rPh sb="16" eb="18">
      <t>ヘンコウ</t>
    </rPh>
    <phoneticPr fontId="4"/>
  </si>
  <si>
    <t>広域連合の要請に応じて対応可能な範囲で、カスタマイズを行えること。</t>
    <rPh sb="0" eb="4">
      <t>コウイキレンゴウ</t>
    </rPh>
    <rPh sb="5" eb="7">
      <t>ヨウセイ</t>
    </rPh>
    <rPh sb="8" eb="9">
      <t>オウ</t>
    </rPh>
    <rPh sb="11" eb="13">
      <t>タイオウ</t>
    </rPh>
    <rPh sb="13" eb="15">
      <t>カノウ</t>
    </rPh>
    <rPh sb="16" eb="18">
      <t>ハンイ</t>
    </rPh>
    <rPh sb="27" eb="28">
      <t>オコナ</t>
    </rPh>
    <phoneticPr fontId="4"/>
  </si>
  <si>
    <t>利用者の異動、組織改正によるシステムの変更が容易にできること。</t>
    <rPh sb="0" eb="3">
      <t>リヨウシャ</t>
    </rPh>
    <rPh sb="4" eb="6">
      <t>イドウ</t>
    </rPh>
    <rPh sb="7" eb="9">
      <t>ソシキ</t>
    </rPh>
    <rPh sb="9" eb="11">
      <t>カイセイ</t>
    </rPh>
    <rPh sb="19" eb="21">
      <t>ヘンコウ</t>
    </rPh>
    <rPh sb="22" eb="24">
      <t>ヨウイ</t>
    </rPh>
    <phoneticPr fontId="2"/>
  </si>
  <si>
    <t>利用者（管理者（人事係）・部課長・係長・職員）ごとにシステムの操作権限を設定できること。</t>
    <rPh sb="4" eb="6">
      <t>カンリ</t>
    </rPh>
    <rPh sb="6" eb="7">
      <t>シャ</t>
    </rPh>
    <rPh sb="8" eb="10">
      <t>ジンジ</t>
    </rPh>
    <rPh sb="10" eb="11">
      <t>カカリ</t>
    </rPh>
    <rPh sb="13" eb="14">
      <t>ブ</t>
    </rPh>
    <rPh sb="14" eb="16">
      <t>カチョウ</t>
    </rPh>
    <rPh sb="17" eb="19">
      <t>カカリチョウ</t>
    </rPh>
    <rPh sb="20" eb="22">
      <t>ショクイン</t>
    </rPh>
    <phoneticPr fontId="4"/>
  </si>
  <si>
    <t>内容修正
→機能要件というよりは仕様書で記載か</t>
    <rPh sb="0" eb="2">
      <t>ナイヨウ</t>
    </rPh>
    <rPh sb="2" eb="4">
      <t>シュウセイ</t>
    </rPh>
    <rPh sb="6" eb="10">
      <t>キノウヨウケン</t>
    </rPh>
    <rPh sb="16" eb="18">
      <t>シヨウ</t>
    </rPh>
    <rPh sb="18" eb="19">
      <t>ショ</t>
    </rPh>
    <rPh sb="20" eb="22">
      <t>キサイ</t>
    </rPh>
    <phoneticPr fontId="4"/>
  </si>
  <si>
    <t>システム障害については、すみやかに管理者（人事係）へメール等で通知すること。</t>
    <rPh sb="4" eb="6">
      <t>ショウガイ</t>
    </rPh>
    <rPh sb="17" eb="20">
      <t>カンリシャ</t>
    </rPh>
    <rPh sb="21" eb="23">
      <t>ジンジ</t>
    </rPh>
    <rPh sb="23" eb="24">
      <t>カカリ</t>
    </rPh>
    <rPh sb="29" eb="30">
      <t>トウ</t>
    </rPh>
    <rPh sb="31" eb="33">
      <t>ツウチ</t>
    </rPh>
    <phoneticPr fontId="4"/>
  </si>
  <si>
    <t>原則として標準帳票はA4サイズで印刷されること。</t>
    <rPh sb="0" eb="2">
      <t>ゲンソク</t>
    </rPh>
    <rPh sb="5" eb="7">
      <t>ヒョウジュン</t>
    </rPh>
    <rPh sb="7" eb="9">
      <t>チョウヒョウ</t>
    </rPh>
    <phoneticPr fontId="2"/>
  </si>
  <si>
    <t>年間・月間集計及び個人・組織別集計等必要な統計データを任意に項目を選択して検索・照会・出力（CSV又はExcel形式）できること。</t>
    <rPh sb="0" eb="2">
      <t>ネンカン</t>
    </rPh>
    <rPh sb="3" eb="5">
      <t>ゲッカン</t>
    </rPh>
    <rPh sb="5" eb="7">
      <t>シュウケイ</t>
    </rPh>
    <rPh sb="9" eb="11">
      <t>コジン</t>
    </rPh>
    <rPh sb="12" eb="14">
      <t>ソシキ</t>
    </rPh>
    <rPh sb="14" eb="15">
      <t>ベツ</t>
    </rPh>
    <rPh sb="15" eb="17">
      <t>シュウケイ</t>
    </rPh>
    <rPh sb="17" eb="18">
      <t>トウ</t>
    </rPh>
    <rPh sb="43" eb="45">
      <t>シュツリョク</t>
    </rPh>
    <phoneticPr fontId="4"/>
  </si>
  <si>
    <t>不要</t>
    <rPh sb="0" eb="2">
      <t>フヨウ</t>
    </rPh>
    <phoneticPr fontId="4"/>
  </si>
  <si>
    <t>システムで画面上で確認できる集計情報や一覧項目を表示・非表示、並べ替えができること。</t>
    <rPh sb="5" eb="8">
      <t>ガメンジョウ</t>
    </rPh>
    <rPh sb="9" eb="11">
      <t>カクニン</t>
    </rPh>
    <phoneticPr fontId="4"/>
  </si>
  <si>
    <t>機能変更？</t>
    <rPh sb="0" eb="4">
      <t>キノウヘンコウ</t>
    </rPh>
    <phoneticPr fontId="4"/>
  </si>
  <si>
    <t>システム上の軽微な修正等については更新ファイルをシステムに読み込ませるなど簡易な操作を行うことにより対応可能であること。</t>
    <rPh sb="4" eb="5">
      <t>ジョウ</t>
    </rPh>
    <rPh sb="6" eb="8">
      <t>ケイビ</t>
    </rPh>
    <rPh sb="9" eb="12">
      <t>シュウセイトウ</t>
    </rPh>
    <rPh sb="17" eb="19">
      <t>コウシン</t>
    </rPh>
    <rPh sb="29" eb="30">
      <t>ヨ</t>
    </rPh>
    <rPh sb="31" eb="32">
      <t>コ</t>
    </rPh>
    <rPh sb="37" eb="39">
      <t>カンイ</t>
    </rPh>
    <rPh sb="40" eb="42">
      <t>ソウサ</t>
    </rPh>
    <rPh sb="43" eb="44">
      <t>オコナ</t>
    </rPh>
    <rPh sb="50" eb="52">
      <t>タイオウ</t>
    </rPh>
    <rPh sb="52" eb="54">
      <t>カノウ</t>
    </rPh>
    <phoneticPr fontId="4"/>
  </si>
  <si>
    <t>集計</t>
    <rPh sb="0" eb="2">
      <t>シュウケイ</t>
    </rPh>
    <phoneticPr fontId="4"/>
  </si>
  <si>
    <t>所属課の職員全員の勤務状況一覧（年次有給休暇数、在庁時間（在庁理由毎）、超過勤務申請実績）が月別など任意の期間で集計できること。</t>
    <rPh sb="0" eb="2">
      <t>ショゾク</t>
    </rPh>
    <rPh sb="2" eb="3">
      <t>カ</t>
    </rPh>
    <rPh sb="4" eb="6">
      <t>ショクイン</t>
    </rPh>
    <rPh sb="6" eb="8">
      <t>ゼンイン</t>
    </rPh>
    <rPh sb="9" eb="11">
      <t>キンム</t>
    </rPh>
    <rPh sb="11" eb="13">
      <t>ジョウキョウ</t>
    </rPh>
    <rPh sb="13" eb="15">
      <t>イチラン</t>
    </rPh>
    <rPh sb="22" eb="23">
      <t>スウ</t>
    </rPh>
    <rPh sb="24" eb="26">
      <t>ザイチョウ</t>
    </rPh>
    <rPh sb="26" eb="28">
      <t>ジカン</t>
    </rPh>
    <rPh sb="29" eb="31">
      <t>ザイチョウ</t>
    </rPh>
    <rPh sb="31" eb="33">
      <t>リユウ</t>
    </rPh>
    <rPh sb="33" eb="34">
      <t>ゴト</t>
    </rPh>
    <rPh sb="36" eb="40">
      <t>チョウカキンム</t>
    </rPh>
    <rPh sb="40" eb="42">
      <t>シンセイ</t>
    </rPh>
    <rPh sb="42" eb="44">
      <t>ジッセキ</t>
    </rPh>
    <rPh sb="46" eb="48">
      <t>ツキベツ</t>
    </rPh>
    <rPh sb="50" eb="52">
      <t>ニンイ</t>
    </rPh>
    <rPh sb="53" eb="55">
      <t>キカン</t>
    </rPh>
    <rPh sb="56" eb="58">
      <t>シュウケイ</t>
    </rPh>
    <phoneticPr fontId="2"/>
  </si>
  <si>
    <t>認可・セキュリティ</t>
    <rPh sb="0" eb="2">
      <t>ニンカ</t>
    </rPh>
    <phoneticPr fontId="4"/>
  </si>
  <si>
    <t>情報及びソフトウェアのバックアップは毎日フルバックアップし、最低５世代まで管理すること。</t>
    <rPh sb="0" eb="2">
      <t>ジョウホウ</t>
    </rPh>
    <rPh sb="2" eb="3">
      <t>オヨ</t>
    </rPh>
    <rPh sb="18" eb="20">
      <t>マイニチ</t>
    </rPh>
    <rPh sb="30" eb="32">
      <t>サイテイ</t>
    </rPh>
    <rPh sb="33" eb="35">
      <t>セダイ</t>
    </rPh>
    <rPh sb="37" eb="39">
      <t>カンリ</t>
    </rPh>
    <phoneticPr fontId="4"/>
  </si>
  <si>
    <t>各画面の入力項目について名称、入力の必須・任意、入力にあたっての注意事項が容易に設定・変更でき、それが一目でわかること（入力不要部分は非表示又はグレーアウトなら尚可）</t>
    <rPh sb="0" eb="1">
      <t>カク</t>
    </rPh>
    <rPh sb="1" eb="3">
      <t>ガメン</t>
    </rPh>
    <rPh sb="4" eb="6">
      <t>ニュウリョク</t>
    </rPh>
    <rPh sb="6" eb="8">
      <t>コウモク</t>
    </rPh>
    <rPh sb="12" eb="14">
      <t>メイショウ</t>
    </rPh>
    <rPh sb="15" eb="17">
      <t>ニュウリョク</t>
    </rPh>
    <rPh sb="18" eb="20">
      <t>ヒッス</t>
    </rPh>
    <rPh sb="21" eb="23">
      <t>ニンイ</t>
    </rPh>
    <rPh sb="24" eb="26">
      <t>ニュウリョク</t>
    </rPh>
    <rPh sb="32" eb="34">
      <t>チュウイ</t>
    </rPh>
    <rPh sb="34" eb="36">
      <t>ジコウ</t>
    </rPh>
    <rPh sb="37" eb="39">
      <t>ヨウイ</t>
    </rPh>
    <rPh sb="40" eb="42">
      <t>セッテイ</t>
    </rPh>
    <rPh sb="43" eb="45">
      <t>ヘンコウ</t>
    </rPh>
    <rPh sb="51" eb="53">
      <t>ヒトメ</t>
    </rPh>
    <rPh sb="60" eb="64">
      <t>ニュウリョクフヨウ</t>
    </rPh>
    <rPh sb="64" eb="66">
      <t>ブブン</t>
    </rPh>
    <rPh sb="67" eb="70">
      <t>ヒヒョウジ</t>
    </rPh>
    <rPh sb="70" eb="71">
      <t>マタ</t>
    </rPh>
    <rPh sb="80" eb="82">
      <t>ナオカ</t>
    </rPh>
    <phoneticPr fontId="4"/>
  </si>
  <si>
    <t>仕様書</t>
    <rPh sb="0" eb="3">
      <t>シヨウショ</t>
    </rPh>
    <phoneticPr fontId="4"/>
  </si>
  <si>
    <r>
      <rPr>
        <sz val="14"/>
        <color rgb="FFFF0000"/>
        <rFont val="游ゴシック"/>
        <family val="3"/>
        <charset val="128"/>
        <scheme val="minor"/>
      </rPr>
      <t>システム</t>
    </r>
    <r>
      <rPr>
        <sz val="14"/>
        <rFont val="游ゴシック"/>
        <family val="3"/>
        <charset val="128"/>
        <scheme val="minor"/>
      </rPr>
      <t>管理者（人事係）は自身の所属期間によらず、過年度分の申請等すべてのデータが確認できること。</t>
    </r>
    <rPh sb="4" eb="7">
      <t>カンリシャ</t>
    </rPh>
    <rPh sb="8" eb="10">
      <t>ジンジ</t>
    </rPh>
    <rPh sb="10" eb="11">
      <t>カカリ</t>
    </rPh>
    <rPh sb="13" eb="15">
      <t>ジシン</t>
    </rPh>
    <rPh sb="16" eb="18">
      <t>ショゾク</t>
    </rPh>
    <rPh sb="18" eb="20">
      <t>キカン</t>
    </rPh>
    <rPh sb="25" eb="28">
      <t>カネンド</t>
    </rPh>
    <rPh sb="28" eb="29">
      <t>ブン</t>
    </rPh>
    <rPh sb="30" eb="32">
      <t>シンセイ</t>
    </rPh>
    <rPh sb="32" eb="33">
      <t>トウ</t>
    </rPh>
    <rPh sb="41" eb="43">
      <t>カクニン</t>
    </rPh>
    <phoneticPr fontId="4"/>
  </si>
  <si>
    <t>退職した職員の事後申請ができること。(過去1年分)</t>
    <rPh sb="19" eb="21">
      <t>カコ</t>
    </rPh>
    <rPh sb="22" eb="24">
      <t>ネンブン</t>
    </rPh>
    <phoneticPr fontId="4"/>
  </si>
  <si>
    <t>削除（すでに記載）</t>
    <rPh sb="0" eb="2">
      <t>サクジョ</t>
    </rPh>
    <rPh sb="6" eb="8">
      <t>キサイ</t>
    </rPh>
    <phoneticPr fontId="4"/>
  </si>
  <si>
    <t>新規</t>
    <rPh sb="0" eb="2">
      <t>シンキ</t>
    </rPh>
    <phoneticPr fontId="4"/>
  </si>
  <si>
    <t>超過勤務、休暇、出張などの各申請の実績を任意の期間・組織・個人別で集計できること。</t>
    <rPh sb="5" eb="7">
      <t>キュウカ</t>
    </rPh>
    <rPh sb="8" eb="10">
      <t>シュッチョウ</t>
    </rPh>
    <rPh sb="14" eb="16">
      <t>シンセイ</t>
    </rPh>
    <rPh sb="17" eb="19">
      <t>ジッセキ</t>
    </rPh>
    <rPh sb="20" eb="22">
      <t>ニンイ</t>
    </rPh>
    <rPh sb="23" eb="25">
      <t>キカン</t>
    </rPh>
    <rPh sb="26" eb="28">
      <t>ソシキ</t>
    </rPh>
    <rPh sb="29" eb="31">
      <t>コジン</t>
    </rPh>
    <rPh sb="31" eb="32">
      <t>ベツ</t>
    </rPh>
    <rPh sb="33" eb="35">
      <t>シュウケイ</t>
    </rPh>
    <phoneticPr fontId="4"/>
  </si>
  <si>
    <t>承認者は申請を電子決裁機能を活用して承認できること。</t>
    <rPh sb="0" eb="3">
      <t>ショウニンシャ</t>
    </rPh>
    <rPh sb="4" eb="6">
      <t>シンセイ</t>
    </rPh>
    <rPh sb="7" eb="9">
      <t>デンシ</t>
    </rPh>
    <rPh sb="11" eb="13">
      <t>キノウ</t>
    </rPh>
    <rPh sb="14" eb="16">
      <t>カツヨウ</t>
    </rPh>
    <rPh sb="18" eb="20">
      <t>ショウニン</t>
    </rPh>
    <phoneticPr fontId="2"/>
  </si>
  <si>
    <t>Ｗｅｂシステム上で申請業務に対し、承認者への申請が可能であること。</t>
    <phoneticPr fontId="4"/>
  </si>
  <si>
    <t>削除
（すでに記載）</t>
    <rPh sb="0" eb="2">
      <t>サクジョ</t>
    </rPh>
    <rPh sb="7" eb="9">
      <t>キサイ</t>
    </rPh>
    <phoneticPr fontId="4"/>
  </si>
  <si>
    <t>申請者は、既に申請済みのデータを取戻し及び差戻しして、内容訂正・再申請（または削除）の処理が行えること。（代理申請者含む）</t>
    <rPh sb="5" eb="6">
      <t>スデ</t>
    </rPh>
    <rPh sb="7" eb="9">
      <t>シンセイ</t>
    </rPh>
    <rPh sb="9" eb="10">
      <t>ス</t>
    </rPh>
    <rPh sb="16" eb="17">
      <t>ト</t>
    </rPh>
    <rPh sb="17" eb="18">
      <t>モド</t>
    </rPh>
    <rPh sb="19" eb="20">
      <t>オヨ</t>
    </rPh>
    <rPh sb="21" eb="23">
      <t>サシモド</t>
    </rPh>
    <rPh sb="27" eb="29">
      <t>ナイヨウ</t>
    </rPh>
    <rPh sb="29" eb="31">
      <t>テイセイ</t>
    </rPh>
    <rPh sb="32" eb="35">
      <t>サイシンセイ</t>
    </rPh>
    <rPh sb="39" eb="41">
      <t>サクジョ</t>
    </rPh>
    <rPh sb="43" eb="45">
      <t>ショリ</t>
    </rPh>
    <rPh sb="46" eb="47">
      <t>オコナ</t>
    </rPh>
    <rPh sb="53" eb="55">
      <t>ダイリ</t>
    </rPh>
    <rPh sb="55" eb="57">
      <t>シンセイ</t>
    </rPh>
    <rPh sb="57" eb="58">
      <t>シャ</t>
    </rPh>
    <rPh sb="58" eb="59">
      <t>フク</t>
    </rPh>
    <phoneticPr fontId="1"/>
  </si>
  <si>
    <t>承認については、承認者は自所属配下分の申請を画面に一覧表示することができ、内容を確認した上で個別又は一括して承認できること。</t>
    <rPh sb="8" eb="11">
      <t>ショウニンシャ</t>
    </rPh>
    <rPh sb="12" eb="15">
      <t>ジショゾク</t>
    </rPh>
    <rPh sb="15" eb="18">
      <t>ハイカブン</t>
    </rPh>
    <rPh sb="46" eb="48">
      <t>コベツ</t>
    </rPh>
    <phoneticPr fontId="1"/>
  </si>
  <si>
    <t>任意？
需要あるか</t>
    <rPh sb="0" eb="2">
      <t>ニンイ</t>
    </rPh>
    <rPh sb="4" eb="6">
      <t>ジュヨウ</t>
    </rPh>
    <phoneticPr fontId="4"/>
  </si>
  <si>
    <t>申請者は、承認済みの申請に対して、承認取り消し申請が行えること。（最終・中間ともに）</t>
    <rPh sb="0" eb="2">
      <t>シンセイ</t>
    </rPh>
    <rPh sb="2" eb="3">
      <t>シャ</t>
    </rPh>
    <rPh sb="5" eb="7">
      <t>ショウニン</t>
    </rPh>
    <rPh sb="7" eb="8">
      <t>ズ</t>
    </rPh>
    <rPh sb="10" eb="12">
      <t>シンセイ</t>
    </rPh>
    <rPh sb="13" eb="14">
      <t>タイ</t>
    </rPh>
    <rPh sb="17" eb="19">
      <t>ショウニン</t>
    </rPh>
    <rPh sb="19" eb="20">
      <t>ト</t>
    </rPh>
    <rPh sb="21" eb="22">
      <t>ケ</t>
    </rPh>
    <rPh sb="23" eb="25">
      <t>シンセイ</t>
    </rPh>
    <rPh sb="26" eb="27">
      <t>オコナ</t>
    </rPh>
    <rPh sb="33" eb="35">
      <t>サイシュウ</t>
    </rPh>
    <rPh sb="36" eb="38">
      <t>チュウカン</t>
    </rPh>
    <phoneticPr fontId="2"/>
  </si>
  <si>
    <t>申請者は、出張申請や休暇申請等、期間のある決裁された事案について特定の日又は時間のみの取り消し申請が行えること。</t>
    <rPh sb="0" eb="3">
      <t>シンセイシャ</t>
    </rPh>
    <rPh sb="5" eb="7">
      <t>シュッチョウ</t>
    </rPh>
    <rPh sb="7" eb="9">
      <t>シンセイ</t>
    </rPh>
    <rPh sb="10" eb="12">
      <t>キュウカ</t>
    </rPh>
    <rPh sb="12" eb="14">
      <t>シンセイ</t>
    </rPh>
    <rPh sb="14" eb="15">
      <t>トウ</t>
    </rPh>
    <rPh sb="16" eb="18">
      <t>キカン</t>
    </rPh>
    <rPh sb="21" eb="23">
      <t>ケッサイ</t>
    </rPh>
    <rPh sb="26" eb="28">
      <t>ジアン</t>
    </rPh>
    <rPh sb="32" eb="34">
      <t>トクテイ</t>
    </rPh>
    <rPh sb="35" eb="36">
      <t>ヒ</t>
    </rPh>
    <rPh sb="36" eb="37">
      <t>マタ</t>
    </rPh>
    <rPh sb="38" eb="40">
      <t>ジカン</t>
    </rPh>
    <rPh sb="43" eb="44">
      <t>ト</t>
    </rPh>
    <rPh sb="45" eb="46">
      <t>ケ</t>
    </rPh>
    <rPh sb="47" eb="49">
      <t>シンセイ</t>
    </rPh>
    <rPh sb="50" eb="51">
      <t>オコナ</t>
    </rPh>
    <phoneticPr fontId="2"/>
  </si>
  <si>
    <t>・職免申請時の根拠規定</t>
    <rPh sb="1" eb="3">
      <t>ショクメン</t>
    </rPh>
    <rPh sb="3" eb="5">
      <t>シンセイ</t>
    </rPh>
    <rPh sb="5" eb="6">
      <t>ジ</t>
    </rPh>
    <rPh sb="7" eb="11">
      <t>コンキョキテイ</t>
    </rPh>
    <phoneticPr fontId="4"/>
  </si>
  <si>
    <t>最終承認者が不在の場合、下位の承認者が代理決裁を行えること。</t>
    <rPh sb="0" eb="2">
      <t>サイシュウ</t>
    </rPh>
    <rPh sb="2" eb="4">
      <t>ショウニン</t>
    </rPh>
    <rPh sb="4" eb="5">
      <t>シャ</t>
    </rPh>
    <phoneticPr fontId="4"/>
  </si>
  <si>
    <t>承認者は下位の承認者が不在の場合、引き上げて承認・決裁することが可能なこと。</t>
    <rPh sb="4" eb="6">
      <t>カイ</t>
    </rPh>
    <rPh sb="7" eb="10">
      <t>ショウニンシャ</t>
    </rPh>
    <rPh sb="11" eb="13">
      <t>フザイ</t>
    </rPh>
    <rPh sb="14" eb="16">
      <t>バアイ</t>
    </rPh>
    <rPh sb="17" eb="18">
      <t>ヒ</t>
    </rPh>
    <rPh sb="19" eb="20">
      <t>ア</t>
    </rPh>
    <rPh sb="22" eb="24">
      <t>ショウニン</t>
    </rPh>
    <rPh sb="25" eb="27">
      <t>ケッサイ</t>
    </rPh>
    <phoneticPr fontId="4"/>
  </si>
  <si>
    <t>申請の処理状況（保存・未申請、承認中、承認済、取消等）が検索結果一覧で確認できること。</t>
    <rPh sb="0" eb="2">
      <t>シンセイ</t>
    </rPh>
    <rPh sb="3" eb="5">
      <t>ショリ</t>
    </rPh>
    <rPh sb="5" eb="7">
      <t>ジョウキョウ</t>
    </rPh>
    <rPh sb="8" eb="10">
      <t>ホゾン</t>
    </rPh>
    <rPh sb="11" eb="14">
      <t>ミシンセイ</t>
    </rPh>
    <rPh sb="15" eb="17">
      <t>ショウニン</t>
    </rPh>
    <rPh sb="17" eb="18">
      <t>チュウ</t>
    </rPh>
    <rPh sb="19" eb="21">
      <t>ショウニン</t>
    </rPh>
    <rPh sb="21" eb="22">
      <t>ズ</t>
    </rPh>
    <rPh sb="23" eb="25">
      <t>トリケ</t>
    </rPh>
    <rPh sb="25" eb="26">
      <t>トウ</t>
    </rPh>
    <rPh sb="28" eb="30">
      <t>ケンサク</t>
    </rPh>
    <rPh sb="30" eb="32">
      <t>ケッカ</t>
    </rPh>
    <rPh sb="32" eb="34">
      <t>イチラン</t>
    </rPh>
    <rPh sb="35" eb="37">
      <t>カクニン</t>
    </rPh>
    <phoneticPr fontId="1"/>
  </si>
  <si>
    <t>決裁ルートは所属と役職によって決まり、職員の異動があっても、ルートを作成しなくてもよいこと。</t>
    <rPh sb="0" eb="2">
      <t>ケッサイ</t>
    </rPh>
    <rPh sb="6" eb="8">
      <t>ショゾク</t>
    </rPh>
    <rPh sb="9" eb="11">
      <t>ヤクショク</t>
    </rPh>
    <rPh sb="15" eb="16">
      <t>キ</t>
    </rPh>
    <rPh sb="19" eb="21">
      <t>ショクイン</t>
    </rPh>
    <rPh sb="22" eb="24">
      <t>イドウ</t>
    </rPh>
    <rPh sb="34" eb="36">
      <t>サクセイ</t>
    </rPh>
    <phoneticPr fontId="2"/>
  </si>
  <si>
    <r>
      <rPr>
        <sz val="14"/>
        <color rgb="FFFF0000"/>
        <rFont val="游ゴシック"/>
        <family val="3"/>
        <charset val="128"/>
        <scheme val="minor"/>
      </rPr>
      <t>申請者は申請時に、決裁</t>
    </r>
    <r>
      <rPr>
        <sz val="14"/>
        <rFont val="游ゴシック"/>
        <family val="3"/>
        <charset val="128"/>
        <scheme val="minor"/>
      </rPr>
      <t>ルート</t>
    </r>
    <r>
      <rPr>
        <sz val="14"/>
        <color rgb="FFFF0000"/>
        <rFont val="游ゴシック"/>
        <family val="3"/>
        <charset val="128"/>
        <scheme val="minor"/>
      </rPr>
      <t>を任意に</t>
    </r>
    <r>
      <rPr>
        <sz val="14"/>
        <rFont val="游ゴシック"/>
        <family val="3"/>
        <charset val="128"/>
        <scheme val="minor"/>
      </rPr>
      <t>変更</t>
    </r>
    <r>
      <rPr>
        <sz val="14"/>
        <color rgb="FFFF0000"/>
        <rFont val="游ゴシック"/>
        <family val="3"/>
        <charset val="128"/>
        <scheme val="minor"/>
      </rPr>
      <t>できる</t>
    </r>
    <r>
      <rPr>
        <sz val="14"/>
        <rFont val="游ゴシック"/>
        <family val="3"/>
        <charset val="128"/>
        <scheme val="minor"/>
      </rPr>
      <t>こと。</t>
    </r>
    <rPh sb="0" eb="2">
      <t>シンセイ</t>
    </rPh>
    <rPh sb="2" eb="3">
      <t>シャ</t>
    </rPh>
    <rPh sb="4" eb="6">
      <t>シンセイ</t>
    </rPh>
    <rPh sb="6" eb="7">
      <t>トキ</t>
    </rPh>
    <rPh sb="9" eb="11">
      <t>ケッサイ</t>
    </rPh>
    <rPh sb="15" eb="17">
      <t>ニンイ</t>
    </rPh>
    <phoneticPr fontId="4"/>
  </si>
  <si>
    <t>申請者は申請後回付中に、決裁ルートを任意に変更できること。</t>
    <rPh sb="0" eb="2">
      <t>シンセイ</t>
    </rPh>
    <rPh sb="2" eb="3">
      <t>シャ</t>
    </rPh>
    <rPh sb="4" eb="7">
      <t>シンセイゴ</t>
    </rPh>
    <rPh sb="7" eb="9">
      <t>カイフ</t>
    </rPh>
    <rPh sb="9" eb="10">
      <t>チュウ</t>
    </rPh>
    <rPh sb="12" eb="14">
      <t>ケッサイ</t>
    </rPh>
    <phoneticPr fontId="4"/>
  </si>
  <si>
    <t>決裁ルートは、組織情報に基づく組合せ（デフォルト設定）以外に、任意にルートを設定・保存できること。</t>
    <rPh sb="0" eb="2">
      <t>ケッサイ</t>
    </rPh>
    <rPh sb="24" eb="26">
      <t>セッテイ</t>
    </rPh>
    <rPh sb="41" eb="43">
      <t>ホゾン</t>
    </rPh>
    <phoneticPr fontId="4"/>
  </si>
  <si>
    <r>
      <rPr>
        <sz val="14"/>
        <color rgb="FFFF0000"/>
        <rFont val="游ゴシック"/>
        <family val="3"/>
        <charset val="128"/>
        <scheme val="minor"/>
      </rPr>
      <t>・</t>
    </r>
    <r>
      <rPr>
        <sz val="14"/>
        <rFont val="游ゴシック"/>
        <family val="3"/>
        <charset val="128"/>
        <scheme val="minor"/>
      </rPr>
      <t>休暇申請時、時間が重複する休暇の有無のチェックができること</t>
    </r>
    <rPh sb="7" eb="9">
      <t>ジカン</t>
    </rPh>
    <rPh sb="17" eb="19">
      <t>ウム</t>
    </rPh>
    <phoneticPr fontId="2"/>
  </si>
  <si>
    <r>
      <rPr>
        <sz val="14"/>
        <color rgb="FFFF0000"/>
        <rFont val="游ゴシック"/>
        <family val="3"/>
        <charset val="128"/>
        <scheme val="minor"/>
      </rPr>
      <t>・</t>
    </r>
    <r>
      <rPr>
        <sz val="14"/>
        <rFont val="游ゴシック"/>
        <family val="3"/>
        <charset val="128"/>
        <scheme val="minor"/>
      </rPr>
      <t>超過勤務申請</t>
    </r>
    <r>
      <rPr>
        <sz val="14"/>
        <color rgb="FFFF0000"/>
        <rFont val="游ゴシック"/>
        <family val="3"/>
        <charset val="128"/>
        <scheme val="minor"/>
      </rPr>
      <t>時、</t>
    </r>
    <r>
      <rPr>
        <sz val="14"/>
        <rFont val="游ゴシック"/>
        <family val="3"/>
        <charset val="128"/>
        <scheme val="minor"/>
      </rPr>
      <t>勤務の開始・終了時間と勤務予定の時間帯との関連自動チェックができること</t>
    </r>
    <rPh sb="1" eb="5">
      <t>チョウカキンム</t>
    </rPh>
    <rPh sb="5" eb="7">
      <t>シンセイ</t>
    </rPh>
    <rPh sb="7" eb="8">
      <t>トキ</t>
    </rPh>
    <rPh sb="9" eb="11">
      <t>キンム</t>
    </rPh>
    <rPh sb="32" eb="34">
      <t>ジドウ</t>
    </rPh>
    <phoneticPr fontId="2"/>
  </si>
  <si>
    <r>
      <rPr>
        <sz val="14"/>
        <color rgb="FFFF0000"/>
        <rFont val="游ゴシック"/>
        <family val="3"/>
        <charset val="128"/>
        <scheme val="minor"/>
      </rPr>
      <t>・超過勤務申請時、</t>
    </r>
    <r>
      <rPr>
        <sz val="14"/>
        <rFont val="游ゴシック"/>
        <family val="3"/>
        <charset val="128"/>
        <scheme val="minor"/>
      </rPr>
      <t>本来の勤務時間と超過勤務時間との重複のチェックができること</t>
    </r>
    <rPh sb="1" eb="3">
      <t>チョウカ</t>
    </rPh>
    <rPh sb="3" eb="5">
      <t>キンム</t>
    </rPh>
    <rPh sb="5" eb="7">
      <t>シンセイ</t>
    </rPh>
    <rPh sb="7" eb="8">
      <t>トキ</t>
    </rPh>
    <rPh sb="17" eb="19">
      <t>チョウカ</t>
    </rPh>
    <phoneticPr fontId="4"/>
  </si>
  <si>
    <r>
      <rPr>
        <sz val="14"/>
        <color rgb="FFFF0000"/>
        <rFont val="游ゴシック"/>
        <family val="3"/>
        <charset val="128"/>
        <scheme val="minor"/>
      </rPr>
      <t>・超過勤務申請時、</t>
    </r>
    <r>
      <rPr>
        <sz val="14"/>
        <rFont val="游ゴシック"/>
        <family val="3"/>
        <charset val="128"/>
        <scheme val="minor"/>
      </rPr>
      <t>同一勤務時間帯に超過勤務を申請していないかの重複チェックができること</t>
    </r>
    <rPh sb="1" eb="3">
      <t>チョウカ</t>
    </rPh>
    <rPh sb="3" eb="5">
      <t>キンム</t>
    </rPh>
    <rPh sb="5" eb="7">
      <t>シンセイ</t>
    </rPh>
    <rPh sb="7" eb="8">
      <t>トキ</t>
    </rPh>
    <rPh sb="17" eb="19">
      <t>チョウカ</t>
    </rPh>
    <rPh sb="19" eb="21">
      <t>キンム</t>
    </rPh>
    <rPh sb="22" eb="24">
      <t>シンセイ</t>
    </rPh>
    <rPh sb="31" eb="33">
      <t>チョウフク</t>
    </rPh>
    <phoneticPr fontId="2"/>
  </si>
  <si>
    <r>
      <rPr>
        <sz val="14"/>
        <color rgb="FFFF0000"/>
        <rFont val="游ゴシック"/>
        <family val="3"/>
        <charset val="128"/>
        <scheme val="minor"/>
      </rPr>
      <t>・超過勤務申請（事後申請）時、</t>
    </r>
    <r>
      <rPr>
        <sz val="14"/>
        <rFont val="游ゴシック"/>
        <family val="3"/>
        <charset val="128"/>
        <scheme val="minor"/>
      </rPr>
      <t>退勤時刻を超えた超過勤務の実績申請がされていないかのエラーチェックができること</t>
    </r>
    <rPh sb="1" eb="3">
      <t>チョウカ</t>
    </rPh>
    <rPh sb="3" eb="5">
      <t>キンム</t>
    </rPh>
    <rPh sb="5" eb="7">
      <t>シンセイ</t>
    </rPh>
    <rPh sb="8" eb="10">
      <t>ジゴ</t>
    </rPh>
    <rPh sb="10" eb="12">
      <t>シンセイ</t>
    </rPh>
    <rPh sb="13" eb="14">
      <t>トキ</t>
    </rPh>
    <rPh sb="15" eb="17">
      <t>タイキン</t>
    </rPh>
    <rPh sb="17" eb="19">
      <t>ジコク</t>
    </rPh>
    <rPh sb="20" eb="21">
      <t>コ</t>
    </rPh>
    <rPh sb="23" eb="27">
      <t>チョウカキンム</t>
    </rPh>
    <rPh sb="30" eb="32">
      <t>シンセイ</t>
    </rPh>
    <phoneticPr fontId="4"/>
  </si>
  <si>
    <r>
      <rPr>
        <sz val="14"/>
        <color rgb="FFFF0000"/>
        <rFont val="游ゴシック"/>
        <family val="3"/>
        <charset val="128"/>
        <scheme val="minor"/>
      </rPr>
      <t>・承認時</t>
    </r>
    <r>
      <rPr>
        <sz val="14"/>
        <rFont val="游ゴシック"/>
        <family val="3"/>
        <charset val="128"/>
        <scheme val="minor"/>
      </rPr>
      <t>、届出内容と出退勤時間・勤務時間に矛盾が無いかのチェックができること</t>
    </r>
    <rPh sb="1" eb="3">
      <t>ショウニン</t>
    </rPh>
    <rPh sb="3" eb="4">
      <t>トキ</t>
    </rPh>
    <rPh sb="16" eb="18">
      <t>キンム</t>
    </rPh>
    <rPh sb="18" eb="20">
      <t>ジカン</t>
    </rPh>
    <phoneticPr fontId="2"/>
  </si>
  <si>
    <t>・超過勤務申請時、超過勤務開始時間と勤務時間に重複がないことのチェックができること</t>
    <rPh sb="1" eb="3">
      <t>チョウカ</t>
    </rPh>
    <rPh sb="3" eb="5">
      <t>キンム</t>
    </rPh>
    <rPh sb="5" eb="7">
      <t>シンセイ</t>
    </rPh>
    <rPh sb="7" eb="8">
      <t>トキ</t>
    </rPh>
    <rPh sb="9" eb="13">
      <t>チョウカキンム</t>
    </rPh>
    <rPh sb="13" eb="15">
      <t>カイシ</t>
    </rPh>
    <rPh sb="15" eb="17">
      <t>ジカン</t>
    </rPh>
    <rPh sb="18" eb="20">
      <t>キンム</t>
    </rPh>
    <rPh sb="20" eb="22">
      <t>ジカン</t>
    </rPh>
    <rPh sb="23" eb="25">
      <t>チョウフク</t>
    </rPh>
    <phoneticPr fontId="4"/>
  </si>
  <si>
    <t>勤務時間を一括及び個別で設定できること。</t>
    <rPh sb="0" eb="2">
      <t>キンム</t>
    </rPh>
    <phoneticPr fontId="4"/>
  </si>
  <si>
    <t>設定した始業終業時刻から労働時間を自動算出できること。(日・月・年単位)</t>
    <rPh sb="28" eb="29">
      <t>ニチ</t>
    </rPh>
    <rPh sb="30" eb="31">
      <t>ツキ</t>
    </rPh>
    <rPh sb="32" eb="33">
      <t>ネン</t>
    </rPh>
    <rPh sb="33" eb="35">
      <t>タンイ</t>
    </rPh>
    <phoneticPr fontId="4"/>
  </si>
  <si>
    <t>勤務パターンを複数登録し、所属長又は権限を割り振られた者が勤務割り振りできること。</t>
    <rPh sb="16" eb="17">
      <t>マタ</t>
    </rPh>
    <rPh sb="18" eb="20">
      <t>ケンゲン</t>
    </rPh>
    <rPh sb="21" eb="22">
      <t>ワ</t>
    </rPh>
    <rPh sb="23" eb="24">
      <t>フ</t>
    </rPh>
    <rPh sb="27" eb="28">
      <t>モノ</t>
    </rPh>
    <phoneticPr fontId="4"/>
  </si>
  <si>
    <t>削除
記載済</t>
    <rPh sb="0" eb="2">
      <t>サクジョ</t>
    </rPh>
    <rPh sb="3" eb="5">
      <t>キサイ</t>
    </rPh>
    <rPh sb="5" eb="6">
      <t>ズミ</t>
    </rPh>
    <phoneticPr fontId="4"/>
  </si>
  <si>
    <t>職員の出勤簿（勤務予定表）は年度単位で管理できること。</t>
    <rPh sb="19" eb="21">
      <t>カンリ</t>
    </rPh>
    <phoneticPr fontId="4"/>
  </si>
  <si>
    <t>遅参を出退勤打刻時間から、年次有給休暇等の申請を促すアラートができること。</t>
    <rPh sb="0" eb="2">
      <t>チサン</t>
    </rPh>
    <rPh sb="3" eb="6">
      <t>シュツタイキン</t>
    </rPh>
    <rPh sb="6" eb="8">
      <t>ダコク</t>
    </rPh>
    <rPh sb="8" eb="10">
      <t>ジカン</t>
    </rPh>
    <rPh sb="19" eb="20">
      <t>トウ</t>
    </rPh>
    <rPh sb="21" eb="23">
      <t>シンセイ</t>
    </rPh>
    <rPh sb="24" eb="25">
      <t>ウナガ</t>
    </rPh>
    <phoneticPr fontId="2"/>
  </si>
  <si>
    <t>必須
データ出力（管理）へ</t>
    <rPh sb="0" eb="2">
      <t>ヒッス</t>
    </rPh>
    <rPh sb="6" eb="8">
      <t>シュツリョク</t>
    </rPh>
    <rPh sb="9" eb="11">
      <t>カンリ</t>
    </rPh>
    <phoneticPr fontId="4"/>
  </si>
  <si>
    <t>勤怠を締めた後は（管理者以外）出退勤時刻、休憩入り・戻り時刻、備考の修正ができないこと。</t>
    <rPh sb="9" eb="11">
      <t>カンリ</t>
    </rPh>
    <rPh sb="11" eb="12">
      <t>シャ</t>
    </rPh>
    <rPh sb="12" eb="14">
      <t>イガイ</t>
    </rPh>
    <rPh sb="15" eb="18">
      <t>シュッタイキン</t>
    </rPh>
    <phoneticPr fontId="4"/>
  </si>
  <si>
    <t>出勤簿の月次締めを行う際、超過勤務命令の日々の実績／事後申請時間の累計を各所属長又は管理者（人事係）が確定できること。</t>
    <rPh sb="13" eb="15">
      <t>チョウカ</t>
    </rPh>
    <rPh sb="15" eb="17">
      <t>キンム</t>
    </rPh>
    <rPh sb="40" eb="41">
      <t>マタ</t>
    </rPh>
    <rPh sb="42" eb="45">
      <t>カンリシャ</t>
    </rPh>
    <rPh sb="46" eb="48">
      <t>ジンジ</t>
    </rPh>
    <rPh sb="48" eb="49">
      <t>カカリ</t>
    </rPh>
    <phoneticPr fontId="4"/>
  </si>
  <si>
    <t>打刻忘れ等により打刻ができなかった場合、出退勤時刻を遡及して登録できること。</t>
    <rPh sb="0" eb="2">
      <t>ダコク</t>
    </rPh>
    <rPh sb="2" eb="3">
      <t>ワス</t>
    </rPh>
    <rPh sb="4" eb="5">
      <t>トウ</t>
    </rPh>
    <rPh sb="8" eb="10">
      <t>ダコク</t>
    </rPh>
    <rPh sb="20" eb="25">
      <t>シュッタイキンジコク</t>
    </rPh>
    <phoneticPr fontId="4"/>
  </si>
  <si>
    <t>翌日以降の打刻時間の修正は、係長職以下の職員については本人で修正できず、上長が修正できること。</t>
    <rPh sb="0" eb="5">
      <t>ヨクジツ</t>
    </rPh>
    <rPh sb="14" eb="16">
      <t>カカリチョウ</t>
    </rPh>
    <rPh sb="16" eb="17">
      <t>ショク</t>
    </rPh>
    <rPh sb="17" eb="19">
      <t>イカ</t>
    </rPh>
    <rPh sb="20" eb="22">
      <t>ショクイン</t>
    </rPh>
    <rPh sb="27" eb="29">
      <t>ホンニン</t>
    </rPh>
    <rPh sb="36" eb="38">
      <t>ジョウチョウ</t>
    </rPh>
    <rPh sb="39" eb="41">
      <t>シュウセイ</t>
    </rPh>
    <phoneticPr fontId="4"/>
  </si>
  <si>
    <t>本日中の出退勤時刻は定められた動作を行うことにより、変更ができること</t>
    <rPh sb="0" eb="2">
      <t>ホンジツ</t>
    </rPh>
    <rPh sb="2" eb="3">
      <t>チュウ</t>
    </rPh>
    <rPh sb="4" eb="7">
      <t>シュッタイキン</t>
    </rPh>
    <rPh sb="7" eb="9">
      <t>ジコク</t>
    </rPh>
    <rPh sb="10" eb="11">
      <t>サダ</t>
    </rPh>
    <rPh sb="15" eb="17">
      <t>ドウサ</t>
    </rPh>
    <rPh sb="18" eb="19">
      <t>オコナ</t>
    </rPh>
    <rPh sb="26" eb="28">
      <t>ヘンコウ</t>
    </rPh>
    <phoneticPr fontId="4"/>
  </si>
  <si>
    <t>必須
記載内容整理必要</t>
    <rPh sb="3" eb="5">
      <t>キサイ</t>
    </rPh>
    <rPh sb="5" eb="7">
      <t>ナイヨウ</t>
    </rPh>
    <rPh sb="7" eb="9">
      <t>セイリ</t>
    </rPh>
    <rPh sb="9" eb="11">
      <t>ヒツヨウ</t>
    </rPh>
    <phoneticPr fontId="4"/>
  </si>
  <si>
    <t>超過勤務申請については事前申請を行わないと事後申請ができないよう設定できること</t>
    <rPh sb="0" eb="4">
      <t>チョウカキンム</t>
    </rPh>
    <rPh sb="4" eb="6">
      <t>シンセイ</t>
    </rPh>
    <rPh sb="13" eb="15">
      <t>シンセイ</t>
    </rPh>
    <rPh sb="16" eb="17">
      <t>オコナ</t>
    </rPh>
    <rPh sb="21" eb="25">
      <t>ジゴシンセイ</t>
    </rPh>
    <rPh sb="32" eb="34">
      <t>セッテイ</t>
    </rPh>
    <phoneticPr fontId="4"/>
  </si>
  <si>
    <t>必須</t>
    <phoneticPr fontId="4"/>
  </si>
  <si>
    <t>超過勤務申請後に振替や代休が取得できないことが判明したとき、振替日を変更できること。</t>
    <rPh sb="0" eb="2">
      <t>チョウカ</t>
    </rPh>
    <rPh sb="2" eb="4">
      <t>キンム</t>
    </rPh>
    <rPh sb="4" eb="6">
      <t>シンセイ</t>
    </rPh>
    <rPh sb="6" eb="7">
      <t>ゴ</t>
    </rPh>
    <rPh sb="8" eb="10">
      <t>フリカエ</t>
    </rPh>
    <rPh sb="11" eb="13">
      <t>ダイキュウ</t>
    </rPh>
    <rPh sb="14" eb="16">
      <t>シュトク</t>
    </rPh>
    <rPh sb="23" eb="25">
      <t>ハンメイ</t>
    </rPh>
    <rPh sb="30" eb="32">
      <t>フリカエ</t>
    </rPh>
    <rPh sb="32" eb="33">
      <t>ニチ</t>
    </rPh>
    <rPh sb="34" eb="36">
      <t>ヘンコウ</t>
    </rPh>
    <phoneticPr fontId="1"/>
  </si>
  <si>
    <t>雇用形態ごとに振替・代休の設定が行えること。※(会計年度など)短時間勤務職員の場合</t>
    <rPh sb="0" eb="4">
      <t>コヨウケイタイ</t>
    </rPh>
    <rPh sb="7" eb="9">
      <t>フリカエ</t>
    </rPh>
    <rPh sb="10" eb="12">
      <t>ダイキュウ</t>
    </rPh>
    <rPh sb="13" eb="15">
      <t>セッテイ</t>
    </rPh>
    <rPh sb="16" eb="17">
      <t>オコナ</t>
    </rPh>
    <rPh sb="24" eb="28">
      <t>カイケイネンド</t>
    </rPh>
    <rPh sb="31" eb="34">
      <t>タンジカン</t>
    </rPh>
    <rPh sb="34" eb="38">
      <t>キンムショクイン</t>
    </rPh>
    <rPh sb="39" eb="41">
      <t>バアイ</t>
    </rPh>
    <phoneticPr fontId="2"/>
  </si>
  <si>
    <t>必須
「データ出力」にする？</t>
    <rPh sb="7" eb="9">
      <t>シュツリョク</t>
    </rPh>
    <phoneticPr fontId="4"/>
  </si>
  <si>
    <t>・育児休業　※パパ育休含む</t>
    <rPh sb="9" eb="11">
      <t>イクキュウ</t>
    </rPh>
    <rPh sb="11" eb="12">
      <t>フク</t>
    </rPh>
    <phoneticPr fontId="4"/>
  </si>
  <si>
    <t>介護休暇・育児部分休業・育児時間等の取得間隔は毎日・曜日指定の申請も可能なこと。</t>
    <rPh sb="0" eb="2">
      <t>カイゴ</t>
    </rPh>
    <rPh sb="2" eb="4">
      <t>キュウカ</t>
    </rPh>
    <rPh sb="5" eb="7">
      <t>イクジ</t>
    </rPh>
    <rPh sb="7" eb="9">
      <t>ブブン</t>
    </rPh>
    <rPh sb="9" eb="11">
      <t>キュウギョウ</t>
    </rPh>
    <rPh sb="12" eb="14">
      <t>イクジ</t>
    </rPh>
    <rPh sb="14" eb="16">
      <t>ジカン</t>
    </rPh>
    <rPh sb="16" eb="17">
      <t>トウ</t>
    </rPh>
    <rPh sb="18" eb="20">
      <t>シュトク</t>
    </rPh>
    <rPh sb="20" eb="22">
      <t>カンカク</t>
    </rPh>
    <rPh sb="23" eb="25">
      <t>マイニチ</t>
    </rPh>
    <rPh sb="26" eb="28">
      <t>ヨウビ</t>
    </rPh>
    <rPh sb="28" eb="30">
      <t>シテイ</t>
    </rPh>
    <rPh sb="31" eb="33">
      <t>シンセイ</t>
    </rPh>
    <rPh sb="34" eb="36">
      <t>カノウ</t>
    </rPh>
    <phoneticPr fontId="14"/>
  </si>
  <si>
    <t>一日あたり取得限度時間、最低取得時間及び取得可能日数は休暇種別毎に設定できること。</t>
    <rPh sb="5" eb="7">
      <t>シュトク</t>
    </rPh>
    <rPh sb="9" eb="11">
      <t>ジカン</t>
    </rPh>
    <rPh sb="12" eb="14">
      <t>サイテイ</t>
    </rPh>
    <rPh sb="14" eb="16">
      <t>シュトク</t>
    </rPh>
    <rPh sb="16" eb="18">
      <t>ジカン</t>
    </rPh>
    <phoneticPr fontId="2"/>
  </si>
  <si>
    <t>R6.5月確認
前畑</t>
    <rPh sb="4" eb="5">
      <t>ガツ</t>
    </rPh>
    <rPh sb="5" eb="7">
      <t>カクニン</t>
    </rPh>
    <rPh sb="8" eb="10">
      <t>マエハタ</t>
    </rPh>
    <phoneticPr fontId="4"/>
  </si>
  <si>
    <t>必須
「管理」データ出力でまきとる</t>
    <rPh sb="0" eb="2">
      <t>ヒッス</t>
    </rPh>
    <rPh sb="4" eb="6">
      <t>カンリ</t>
    </rPh>
    <rPh sb="10" eb="12">
      <t>シュツリョク</t>
    </rPh>
    <phoneticPr fontId="4"/>
  </si>
  <si>
    <t>・出張申請（勤怠上の申請）</t>
    <rPh sb="1" eb="3">
      <t>シュッチョウ</t>
    </rPh>
    <rPh sb="3" eb="5">
      <t>シンセイ</t>
    </rPh>
    <rPh sb="6" eb="8">
      <t>キンタイ</t>
    </rPh>
    <rPh sb="8" eb="9">
      <t>ジョウ</t>
    </rPh>
    <rPh sb="10" eb="12">
      <t>シンセイ</t>
    </rPh>
    <phoneticPr fontId="2"/>
  </si>
  <si>
    <t>・出張旅費（旅費請求の申請）</t>
    <rPh sb="1" eb="3">
      <t>シュッチョウ</t>
    </rPh>
    <rPh sb="6" eb="10">
      <t>リョヒセイキュウ</t>
    </rPh>
    <phoneticPr fontId="4"/>
  </si>
  <si>
    <t>申請の際に、登庁前出張（自宅から直接出張先へ赴く）、直接帰宅（出張先から直接帰宅する）のチェックが入れられること。</t>
    <rPh sb="0" eb="2">
      <t>シンセイ</t>
    </rPh>
    <rPh sb="3" eb="4">
      <t>サイ</t>
    </rPh>
    <rPh sb="6" eb="8">
      <t>トウチョウ</t>
    </rPh>
    <rPh sb="8" eb="9">
      <t>マエ</t>
    </rPh>
    <rPh sb="9" eb="11">
      <t>シュッチョウ</t>
    </rPh>
    <rPh sb="12" eb="14">
      <t>ジタク</t>
    </rPh>
    <rPh sb="16" eb="18">
      <t>チョクセツ</t>
    </rPh>
    <rPh sb="18" eb="20">
      <t>シュッチョウ</t>
    </rPh>
    <rPh sb="20" eb="21">
      <t>サキ</t>
    </rPh>
    <rPh sb="22" eb="23">
      <t>オモム</t>
    </rPh>
    <rPh sb="26" eb="28">
      <t>チョクセツ</t>
    </rPh>
    <rPh sb="28" eb="30">
      <t>キタク</t>
    </rPh>
    <rPh sb="38" eb="40">
      <t>キタク</t>
    </rPh>
    <rPh sb="49" eb="50">
      <t>イ</t>
    </rPh>
    <phoneticPr fontId="4"/>
  </si>
  <si>
    <t>過去のデータを全て蓄積できること。(過去データが他社システムにより蓄積されたデータであってもCSV等によるデータ移行により新システムで過去データの参照ができること)</t>
    <rPh sb="0" eb="2">
      <t>カコ</t>
    </rPh>
    <rPh sb="7" eb="8">
      <t>スベ</t>
    </rPh>
    <rPh sb="9" eb="11">
      <t>チクセキ</t>
    </rPh>
    <rPh sb="18" eb="20">
      <t>カコ</t>
    </rPh>
    <rPh sb="24" eb="26">
      <t>タシャ</t>
    </rPh>
    <rPh sb="33" eb="35">
      <t>チクセキ</t>
    </rPh>
    <rPh sb="49" eb="50">
      <t>トウ</t>
    </rPh>
    <rPh sb="56" eb="58">
      <t>イコウ</t>
    </rPh>
    <rPh sb="61" eb="62">
      <t>シン</t>
    </rPh>
    <rPh sb="67" eb="69">
      <t>カコ</t>
    </rPh>
    <rPh sb="73" eb="75">
      <t>サンショウ</t>
    </rPh>
    <phoneticPr fontId="4"/>
  </si>
  <si>
    <t>超過勤務管理</t>
    <phoneticPr fontId="4"/>
  </si>
  <si>
    <t>短時間勤務者や変形労働時間勤務職員の超過勤務手当の計算に対応していること。（例：勤務時間が7時間45分に満たない職員の100分の100に対応していること。）</t>
    <rPh sb="11" eb="13">
      <t>ジカン</t>
    </rPh>
    <rPh sb="18" eb="20">
      <t>チョウカ</t>
    </rPh>
    <rPh sb="20" eb="22">
      <t>キンム</t>
    </rPh>
    <rPh sb="22" eb="24">
      <t>テアテ</t>
    </rPh>
    <rPh sb="25" eb="27">
      <t>ケイサン</t>
    </rPh>
    <rPh sb="28" eb="30">
      <t>タイオウ</t>
    </rPh>
    <rPh sb="38" eb="39">
      <t>レイ</t>
    </rPh>
    <phoneticPr fontId="4"/>
  </si>
  <si>
    <t>共通</t>
  </si>
  <si>
    <t>出退勤管理</t>
  </si>
  <si>
    <t>出退勤管理</t>
    <rPh sb="0" eb="5">
      <t>シュッタイキンカンリ</t>
    </rPh>
    <phoneticPr fontId="4"/>
  </si>
  <si>
    <t>休暇等管理</t>
  </si>
  <si>
    <t>休暇等管理</t>
    <phoneticPr fontId="4"/>
  </si>
  <si>
    <t>－</t>
    <phoneticPr fontId="4"/>
  </si>
  <si>
    <t>―</t>
    <phoneticPr fontId="4"/>
  </si>
  <si>
    <t>次にあげる申請ができること
・出張申請（勤怠上の申請）
・出張旅費（旅費請求の申請）</t>
    <rPh sb="0" eb="1">
      <t>ツギ</t>
    </rPh>
    <rPh sb="5" eb="7">
      <t>シンセイ</t>
    </rPh>
    <phoneticPr fontId="4"/>
  </si>
  <si>
    <t>勤怠管理上必要な標準帳票（出勤簿、年次有給休暇簿、休暇簿、出張簿、振替簿等）が用意されていること。</t>
    <rPh sb="0" eb="2">
      <t>キンタイ</t>
    </rPh>
    <rPh sb="2" eb="4">
      <t>カンリ</t>
    </rPh>
    <rPh sb="4" eb="5">
      <t>ジョウ</t>
    </rPh>
    <rPh sb="5" eb="7">
      <t>ヒツヨウ</t>
    </rPh>
    <rPh sb="8" eb="10">
      <t>ヒョウジュン</t>
    </rPh>
    <rPh sb="10" eb="12">
      <t>チョウヒョウ</t>
    </rPh>
    <rPh sb="13" eb="16">
      <t>シュッキンボ</t>
    </rPh>
    <rPh sb="17" eb="24">
      <t>ネンジユウキュウキュウカボ</t>
    </rPh>
    <rPh sb="25" eb="28">
      <t>キュウカボ</t>
    </rPh>
    <rPh sb="29" eb="31">
      <t>シュッチョウ</t>
    </rPh>
    <rPh sb="31" eb="32">
      <t>ボ</t>
    </rPh>
    <rPh sb="33" eb="35">
      <t>フリカエ</t>
    </rPh>
    <rPh sb="35" eb="36">
      <t>ボ</t>
    </rPh>
    <rPh sb="36" eb="37">
      <t>トウ</t>
    </rPh>
    <rPh sb="39" eb="41">
      <t>ヨウイ</t>
    </rPh>
    <phoneticPr fontId="2"/>
  </si>
  <si>
    <t>利用者（管理者（人事係）・部課長・係長・職員）ごとにメニュー項目のアクセス権限を設定できること</t>
    <rPh sb="30" eb="32">
      <t>コウモク</t>
    </rPh>
    <rPh sb="37" eb="39">
      <t>ケンゲン</t>
    </rPh>
    <rPh sb="40" eb="42">
      <t>セッテイ</t>
    </rPh>
    <phoneticPr fontId="4"/>
  </si>
  <si>
    <t>帳票で出力される情報はＣＳＶ又はExcel形式でもデータ出力が可能であること。</t>
    <rPh sb="3" eb="5">
      <t>シュツリョク</t>
    </rPh>
    <rPh sb="8" eb="10">
      <t>ジョウホウ</t>
    </rPh>
    <rPh sb="14" eb="15">
      <t>マタ</t>
    </rPh>
    <rPh sb="21" eb="23">
      <t>ケイシキ</t>
    </rPh>
    <rPh sb="28" eb="30">
      <t>シュツリョク</t>
    </rPh>
    <rPh sb="31" eb="33">
      <t>カノウ</t>
    </rPh>
    <phoneticPr fontId="4"/>
  </si>
  <si>
    <t>各種情報・申請は未来日または過去日での入力・申請が可能で、未来日以降（又は決裁以降）に自動的に反映されること。</t>
    <rPh sb="5" eb="7">
      <t>シンセイ</t>
    </rPh>
    <rPh sb="14" eb="16">
      <t>カコ</t>
    </rPh>
    <rPh sb="16" eb="17">
      <t>ビ</t>
    </rPh>
    <rPh sb="22" eb="24">
      <t>シンセイ</t>
    </rPh>
    <rPh sb="29" eb="31">
      <t>ミライ</t>
    </rPh>
    <rPh sb="31" eb="32">
      <t>ビ</t>
    </rPh>
    <rPh sb="32" eb="34">
      <t>イコウ</t>
    </rPh>
    <rPh sb="35" eb="36">
      <t>マタ</t>
    </rPh>
    <rPh sb="37" eb="39">
      <t>ケッサイ</t>
    </rPh>
    <rPh sb="39" eb="41">
      <t>イコウ</t>
    </rPh>
    <rPh sb="43" eb="46">
      <t>ジドウテキ</t>
    </rPh>
    <rPh sb="47" eb="49">
      <t>ハンエイ</t>
    </rPh>
    <phoneticPr fontId="4"/>
  </si>
  <si>
    <t>必須
（一括承認は任意）</t>
    <rPh sb="0" eb="2">
      <t>ヒッス</t>
    </rPh>
    <rPh sb="4" eb="6">
      <t>イッカツ</t>
    </rPh>
    <rPh sb="6" eb="8">
      <t>ショウニン</t>
    </rPh>
    <rPh sb="9" eb="11">
      <t>ニンイ</t>
    </rPh>
    <phoneticPr fontId="4"/>
  </si>
  <si>
    <r>
      <rPr>
        <sz val="14"/>
        <color rgb="FFFF0000"/>
        <rFont val="游ゴシック"/>
        <family val="3"/>
        <charset val="128"/>
        <scheme val="minor"/>
      </rPr>
      <t>下記の</t>
    </r>
    <r>
      <rPr>
        <sz val="14"/>
        <rFont val="游ゴシック"/>
        <family val="3"/>
        <charset val="128"/>
        <scheme val="minor"/>
      </rPr>
      <t>申請において、過去の申請を</t>
    </r>
    <r>
      <rPr>
        <strike/>
        <sz val="14"/>
        <color rgb="FFFF0000"/>
        <rFont val="游ゴシック"/>
        <family val="3"/>
        <charset val="128"/>
        <scheme val="minor"/>
      </rPr>
      <t>引用</t>
    </r>
    <r>
      <rPr>
        <sz val="14"/>
        <color rgb="FFFF0000"/>
        <rFont val="游ゴシック"/>
        <family val="3"/>
        <charset val="128"/>
        <scheme val="minor"/>
      </rPr>
      <t>参照申請</t>
    </r>
    <r>
      <rPr>
        <sz val="14"/>
        <rFont val="游ゴシック"/>
        <family val="3"/>
        <charset val="128"/>
        <scheme val="minor"/>
      </rPr>
      <t xml:space="preserve">できること。
</t>
    </r>
    <r>
      <rPr>
        <sz val="14"/>
        <color rgb="FFFF0000"/>
        <rFont val="游ゴシック"/>
        <family val="3"/>
        <charset val="128"/>
        <scheme val="minor"/>
      </rPr>
      <t>・旅費申請時の旅行先、用務、経路情報
・超過勤務申請時の勤務内容
・職免申請時の根拠規定</t>
    </r>
    <rPh sb="0" eb="2">
      <t>カキ</t>
    </rPh>
    <rPh sb="18" eb="20">
      <t>サンショウ</t>
    </rPh>
    <rPh sb="20" eb="22">
      <t>シンセイ</t>
    </rPh>
    <phoneticPr fontId="4"/>
  </si>
  <si>
    <t>削除（上記記載）</t>
    <rPh sb="0" eb="2">
      <t>サクジョ</t>
    </rPh>
    <rPh sb="3" eb="5">
      <t>ジョウキ</t>
    </rPh>
    <rPh sb="5" eb="7">
      <t>キサイ</t>
    </rPh>
    <phoneticPr fontId="4"/>
  </si>
  <si>
    <t>データベースからCSV形式で任意にデータを抽出し、加工できること。</t>
    <rPh sb="11" eb="13">
      <t>ケイシキ</t>
    </rPh>
    <rPh sb="14" eb="16">
      <t>ニンイ</t>
    </rPh>
    <rPh sb="21" eb="23">
      <t>チュウシュツ</t>
    </rPh>
    <rPh sb="25" eb="27">
      <t>カコウ</t>
    </rPh>
    <phoneticPr fontId="4"/>
  </si>
  <si>
    <t>システム内のデータに対し条件抽出ができること。</t>
    <rPh sb="4" eb="5">
      <t>ナイ</t>
    </rPh>
    <rPh sb="10" eb="11">
      <t>タイ</t>
    </rPh>
    <rPh sb="12" eb="14">
      <t>ジョウケン</t>
    </rPh>
    <rPh sb="14" eb="16">
      <t>チュウシュツ</t>
    </rPh>
    <phoneticPr fontId="4"/>
  </si>
  <si>
    <t>勤務実績の遡及処理が発生した場合は、システム管理者は出勤簿の締め解除が行え、遡及入力に対応できること。</t>
    <rPh sb="0" eb="2">
      <t>キンム</t>
    </rPh>
    <rPh sb="2" eb="4">
      <t>ジッセキ</t>
    </rPh>
    <rPh sb="5" eb="7">
      <t>ソキュウ</t>
    </rPh>
    <rPh sb="7" eb="9">
      <t>ショリ</t>
    </rPh>
    <rPh sb="10" eb="12">
      <t>ハッセイ</t>
    </rPh>
    <rPh sb="14" eb="16">
      <t>バアイ</t>
    </rPh>
    <rPh sb="22" eb="25">
      <t>カンリシャ</t>
    </rPh>
    <rPh sb="26" eb="28">
      <t>シュッキン</t>
    </rPh>
    <rPh sb="28" eb="29">
      <t>ボ</t>
    </rPh>
    <rPh sb="30" eb="31">
      <t>シ</t>
    </rPh>
    <rPh sb="32" eb="34">
      <t>カイジョ</t>
    </rPh>
    <rPh sb="35" eb="36">
      <t>オコナ</t>
    </rPh>
    <rPh sb="38" eb="40">
      <t>ソキュウ</t>
    </rPh>
    <rPh sb="40" eb="42">
      <t>ニュウリョク</t>
    </rPh>
    <rPh sb="43" eb="45">
      <t>タイオウ</t>
    </rPh>
    <phoneticPr fontId="2"/>
  </si>
  <si>
    <t>・追加申請の際、出退勤時間と届出内容の不整合がチェックできること</t>
    <phoneticPr fontId="2"/>
  </si>
  <si>
    <t>基本的機能</t>
    <rPh sb="0" eb="3">
      <t>キホンテキ</t>
    </rPh>
    <rPh sb="3" eb="5">
      <t>キノウ</t>
    </rPh>
    <phoneticPr fontId="4"/>
  </si>
  <si>
    <t>基本的機能</t>
    <phoneticPr fontId="4"/>
  </si>
  <si>
    <t>帳票</t>
    <phoneticPr fontId="4"/>
  </si>
  <si>
    <t>データベース</t>
    <phoneticPr fontId="4"/>
  </si>
  <si>
    <t>アクセス権限</t>
  </si>
  <si>
    <t>アクセス権限</t>
    <rPh sb="4" eb="6">
      <t>ケンゲン</t>
    </rPh>
    <phoneticPr fontId="4"/>
  </si>
  <si>
    <t>アクセス権限</t>
    <phoneticPr fontId="4"/>
  </si>
  <si>
    <t>統計処理</t>
    <rPh sb="0" eb="2">
      <t>トウケイ</t>
    </rPh>
    <rPh sb="2" eb="4">
      <t>ショリ</t>
    </rPh>
    <phoneticPr fontId="4"/>
  </si>
  <si>
    <t>管理者機能</t>
    <rPh sb="0" eb="3">
      <t>カンリシャ</t>
    </rPh>
    <rPh sb="3" eb="5">
      <t>キノウ</t>
    </rPh>
    <phoneticPr fontId="4"/>
  </si>
  <si>
    <t>申請・決裁</t>
  </si>
  <si>
    <t>申請・決裁</t>
    <rPh sb="0" eb="2">
      <t>シンセイ</t>
    </rPh>
    <rPh sb="3" eb="5">
      <t>ケッサイ</t>
    </rPh>
    <phoneticPr fontId="4"/>
  </si>
  <si>
    <t>申請・決裁</t>
    <phoneticPr fontId="4"/>
  </si>
  <si>
    <t>決裁ルート</t>
    <phoneticPr fontId="4"/>
  </si>
  <si>
    <t>休暇別条件</t>
    <rPh sb="0" eb="2">
      <t>キュウカ</t>
    </rPh>
    <rPh sb="2" eb="3">
      <t>ベツ</t>
    </rPh>
    <rPh sb="3" eb="5">
      <t>ジョウケン</t>
    </rPh>
    <phoneticPr fontId="4"/>
  </si>
  <si>
    <t>休暇別条件</t>
    <phoneticPr fontId="4"/>
  </si>
  <si>
    <t>次のデータがＣＳＶ又はExcel形式にてデータ出力が可能なこと。
・休暇種別ごとの付与日数・時間数、取得日数・時間数、残日数・時間数（職員単位）
・部分休業の取得日数・時間数（職員単位）
・職員の一ヶ月分の欠勤・無給休暇実績</t>
    <rPh sb="0" eb="1">
      <t>ツギ</t>
    </rPh>
    <phoneticPr fontId="4"/>
  </si>
  <si>
    <r>
      <t>・年次有給休暇</t>
    </r>
    <r>
      <rPr>
        <sz val="14"/>
        <color rgb="FFFF0000"/>
        <rFont val="游ゴシック"/>
        <family val="3"/>
        <charset val="128"/>
        <scheme val="minor"/>
      </rPr>
      <t>（日又は時間単位）</t>
    </r>
    <r>
      <rPr>
        <sz val="14"/>
        <rFont val="游ゴシック"/>
        <family val="3"/>
        <charset val="128"/>
        <scheme val="minor"/>
      </rPr>
      <t>の申請ができること</t>
    </r>
    <phoneticPr fontId="4"/>
  </si>
  <si>
    <t>トップ画面に表示された申請状況件数やお知らせをクリックすることで街頭画面へと遷移できること</t>
    <rPh sb="3" eb="5">
      <t>ガメン</t>
    </rPh>
    <rPh sb="6" eb="8">
      <t>ヒョウジ</t>
    </rPh>
    <rPh sb="11" eb="15">
      <t>シンセイジョウキョウ</t>
    </rPh>
    <rPh sb="15" eb="17">
      <t>ケンスウ</t>
    </rPh>
    <rPh sb="19" eb="20">
      <t>シ</t>
    </rPh>
    <rPh sb="32" eb="34">
      <t>ガイトウ</t>
    </rPh>
    <rPh sb="34" eb="36">
      <t>ガメン</t>
    </rPh>
    <rPh sb="38" eb="40">
      <t>センイ</t>
    </rPh>
    <phoneticPr fontId="4"/>
  </si>
  <si>
    <t>振替・代休を取得する際、勤務した(対象)日を選んで申請することができること。なお、振替(前４週、後８週)・代休(前４週、後８週)以外は指定できないこと。</t>
    <rPh sb="0" eb="2">
      <t>フリカエ</t>
    </rPh>
    <rPh sb="3" eb="5">
      <t>ダイキュウ</t>
    </rPh>
    <rPh sb="6" eb="8">
      <t>シュトク</t>
    </rPh>
    <rPh sb="10" eb="11">
      <t>サイ</t>
    </rPh>
    <rPh sb="12" eb="14">
      <t>キンム</t>
    </rPh>
    <rPh sb="17" eb="19">
      <t>タイショウ</t>
    </rPh>
    <rPh sb="20" eb="21">
      <t>ヒ</t>
    </rPh>
    <rPh sb="22" eb="23">
      <t>エラ</t>
    </rPh>
    <rPh sb="25" eb="27">
      <t>シンセイ</t>
    </rPh>
    <rPh sb="64" eb="66">
      <t>イガイ</t>
    </rPh>
    <rPh sb="67" eb="69">
      <t>シテイ</t>
    </rPh>
    <phoneticPr fontId="2"/>
  </si>
  <si>
    <r>
      <t>採用月により、付与日数を可変にできること。</t>
    </r>
    <r>
      <rPr>
        <strike/>
        <sz val="14"/>
        <rFont val="游ゴシック"/>
        <family val="3"/>
        <charset val="128"/>
        <scheme val="minor"/>
      </rPr>
      <t>(会計年度)</t>
    </r>
    <rPh sb="22" eb="24">
      <t>カイケイ</t>
    </rPh>
    <rPh sb="24" eb="26">
      <t>ネンド</t>
    </rPh>
    <phoneticPr fontId="4"/>
  </si>
  <si>
    <r>
      <t>出勤簿の様式を</t>
    </r>
    <r>
      <rPr>
        <strike/>
        <sz val="14"/>
        <rFont val="游ゴシック"/>
        <family val="3"/>
        <charset val="128"/>
        <scheme val="minor"/>
      </rPr>
      <t>容易に</t>
    </r>
    <r>
      <rPr>
        <sz val="14"/>
        <rFont val="游ゴシック"/>
        <family val="3"/>
        <charset val="128"/>
        <scheme val="minor"/>
      </rPr>
      <t>設定することができること。</t>
    </r>
    <phoneticPr fontId="4"/>
  </si>
  <si>
    <t>・欠勤日数、時間数及び分数（職員単位）</t>
    <phoneticPr fontId="4"/>
  </si>
  <si>
    <t>次のデータがＣＳＶ又はExcel形式にてデータ出力が可能なこと。
・欠勤日数、時間数及び分数（職員単位）
・勤務日数及び時間数（職員単位）</t>
    <rPh sb="0" eb="1">
      <t>ツギ</t>
    </rPh>
    <phoneticPr fontId="4"/>
  </si>
  <si>
    <r>
      <t>締め処理</t>
    </r>
    <r>
      <rPr>
        <sz val="14"/>
        <color rgb="FFFF0000"/>
        <rFont val="游ゴシック"/>
        <family val="3"/>
        <charset val="128"/>
        <scheme val="minor"/>
      </rPr>
      <t>及び締め処理解除</t>
    </r>
    <r>
      <rPr>
        <sz val="14"/>
        <rFont val="游ゴシック"/>
        <family val="3"/>
        <charset val="128"/>
        <scheme val="minor"/>
      </rPr>
      <t>の権限を</t>
    </r>
    <r>
      <rPr>
        <sz val="14"/>
        <color rgb="FFFF0000"/>
        <rFont val="游ゴシック"/>
        <family val="3"/>
        <charset val="128"/>
        <scheme val="minor"/>
      </rPr>
      <t>システム管理者、所属長及び係長に</t>
    </r>
    <r>
      <rPr>
        <sz val="14"/>
        <rFont val="游ゴシック"/>
        <family val="3"/>
        <charset val="128"/>
        <scheme val="minor"/>
      </rPr>
      <t>指定でき</t>
    </r>
    <r>
      <rPr>
        <sz val="14"/>
        <color rgb="FFFF0000"/>
        <rFont val="游ゴシック"/>
        <family val="3"/>
        <charset val="128"/>
        <scheme val="minor"/>
      </rPr>
      <t>、自身の所属管理下の職員の締め処理を実施でき</t>
    </r>
    <r>
      <rPr>
        <sz val="14"/>
        <rFont val="游ゴシック"/>
        <family val="3"/>
        <charset val="128"/>
        <scheme val="minor"/>
      </rPr>
      <t>ること。また、締めた後は、申請が出せないこと。</t>
    </r>
    <rPh sb="0" eb="1">
      <t>シ</t>
    </rPh>
    <rPh sb="2" eb="4">
      <t>ショリ</t>
    </rPh>
    <rPh sb="4" eb="5">
      <t>オヨ</t>
    </rPh>
    <rPh sb="6" eb="7">
      <t>シ</t>
    </rPh>
    <rPh sb="8" eb="10">
      <t>ショリ</t>
    </rPh>
    <rPh sb="10" eb="12">
      <t>カイジョ</t>
    </rPh>
    <rPh sb="13" eb="15">
      <t>ケンゲン</t>
    </rPh>
    <rPh sb="20" eb="23">
      <t>カンリシャ</t>
    </rPh>
    <rPh sb="24" eb="27">
      <t>ショゾクチョウ</t>
    </rPh>
    <rPh sb="27" eb="28">
      <t>オヨ</t>
    </rPh>
    <rPh sb="29" eb="31">
      <t>カカリチョウ</t>
    </rPh>
    <rPh sb="32" eb="34">
      <t>シテイ</t>
    </rPh>
    <rPh sb="37" eb="39">
      <t>ジシン</t>
    </rPh>
    <rPh sb="40" eb="42">
      <t>ショゾク</t>
    </rPh>
    <rPh sb="42" eb="44">
      <t>カンリ</t>
    </rPh>
    <rPh sb="44" eb="45">
      <t>シタ</t>
    </rPh>
    <rPh sb="46" eb="48">
      <t>ショクイン</t>
    </rPh>
    <rPh sb="49" eb="50">
      <t>シ</t>
    </rPh>
    <rPh sb="51" eb="53">
      <t>ショリ</t>
    </rPh>
    <rPh sb="54" eb="56">
      <t>ジッシ</t>
    </rPh>
    <phoneticPr fontId="2"/>
  </si>
  <si>
    <t>次にあげる動作により、出退勤時間の登録ができること
・パソコンからの操作
・ICカードによる打刻
・タブレット端末の画面タッチ</t>
    <rPh sb="0" eb="1">
      <t>ツギ</t>
    </rPh>
    <rPh sb="5" eb="7">
      <t>ドウサ</t>
    </rPh>
    <rPh sb="11" eb="14">
      <t>シュッタイキン</t>
    </rPh>
    <rPh sb="14" eb="16">
      <t>ジカン</t>
    </rPh>
    <rPh sb="17" eb="19">
      <t>トウロク</t>
    </rPh>
    <phoneticPr fontId="4"/>
  </si>
  <si>
    <t>削除（上に記載）</t>
    <rPh sb="0" eb="2">
      <t>サクジョ</t>
    </rPh>
    <rPh sb="3" eb="4">
      <t>ウエ</t>
    </rPh>
    <rPh sb="5" eb="7">
      <t>キサイ</t>
    </rPh>
    <phoneticPr fontId="4"/>
  </si>
  <si>
    <t>次にあげる申請ができること（その1）
・年次有給休暇（日又は時間単位）の申請ができること
・病気休暇（日又は時間単位）の申請ができること
・公民権行使等休暇（時間単位）</t>
    <rPh sb="0" eb="1">
      <t>ツギ</t>
    </rPh>
    <rPh sb="5" eb="7">
      <t>シンセイ</t>
    </rPh>
    <phoneticPr fontId="4"/>
  </si>
  <si>
    <t>次にあげる申請ができること（その2）
・不妊治療のための休暇（日又は時間単位）
・妊娠出産休暇（日単位）
・妊娠初期休暇（日単位）
・母子保健健診休暇（時間単位）
・妊婦通勤時間（分単位）
・育児時間（分単位）
・出産支援休暇（日単位）
・育児参加休暇（日単位）
・子の看護のための休暇（日又は時間単位）</t>
    <rPh sb="0" eb="1">
      <t>ツギ</t>
    </rPh>
    <rPh sb="5" eb="7">
      <t>シンセイ</t>
    </rPh>
    <phoneticPr fontId="4"/>
  </si>
  <si>
    <t xml:space="preserve">次にあげる申請ができること（その3）
・生理休暇（日単位）
・慶弔休暇（日単位）
・災害休暇（日単位）
・夏季休暇（日単位）
・ボランティア休暇（時間又は分単位）
・リフレッシュ休暇（日単位）
・短期の介護休暇（日又は時間単位）
・介護休暇（日又は時間単位）
・介護時間（30分単位）
・職務専念義務免除
・欠勤届
・部分休業
・育児休業　※パパ育休含む
</t>
    <rPh sb="0" eb="1">
      <t>ツギ</t>
    </rPh>
    <rPh sb="5" eb="7">
      <t>シンセイ</t>
    </rPh>
    <phoneticPr fontId="4"/>
  </si>
  <si>
    <t>必須</t>
    <rPh sb="0" eb="2">
      <t>キサイ</t>
    </rPh>
    <phoneticPr fontId="4"/>
  </si>
  <si>
    <r>
      <rPr>
        <strike/>
        <sz val="14"/>
        <rFont val="游ゴシック"/>
        <family val="3"/>
        <charset val="128"/>
        <scheme val="minor"/>
      </rPr>
      <t>時間単位で休暇を取得した場合、７時間45分を一日として計算できること。</t>
    </r>
    <r>
      <rPr>
        <sz val="14"/>
        <rFont val="游ゴシック"/>
        <family val="3"/>
        <charset val="128"/>
        <scheme val="minor"/>
      </rPr>
      <t xml:space="preserve">
修正案）時間単位で休暇を取得した場合、各自の勤務時間もって一日として計算できること。
　　　常勤：７時間45分　　会計年度任用職員：職員ごとの勤務時間</t>
    </r>
    <rPh sb="0" eb="2">
      <t>ジカン</t>
    </rPh>
    <rPh sb="2" eb="4">
      <t>タンイ</t>
    </rPh>
    <rPh sb="5" eb="7">
      <t>キュウカ</t>
    </rPh>
    <rPh sb="8" eb="10">
      <t>シュトク</t>
    </rPh>
    <rPh sb="12" eb="14">
      <t>バアイ</t>
    </rPh>
    <rPh sb="16" eb="18">
      <t>ジカン</t>
    </rPh>
    <rPh sb="20" eb="21">
      <t>フン</t>
    </rPh>
    <rPh sb="22" eb="24">
      <t>イチニチ</t>
    </rPh>
    <rPh sb="27" eb="29">
      <t>ケイサン</t>
    </rPh>
    <rPh sb="36" eb="39">
      <t>シュウセイアン</t>
    </rPh>
    <rPh sb="55" eb="57">
      <t>カクジ</t>
    </rPh>
    <rPh sb="58" eb="60">
      <t>キンム</t>
    </rPh>
    <rPh sb="60" eb="62">
      <t>ジカン</t>
    </rPh>
    <rPh sb="82" eb="84">
      <t>ジョウキン</t>
    </rPh>
    <rPh sb="86" eb="88">
      <t>ジカン</t>
    </rPh>
    <rPh sb="90" eb="91">
      <t>フン</t>
    </rPh>
    <rPh sb="93" eb="97">
      <t>カイケイネンド</t>
    </rPh>
    <rPh sb="97" eb="99">
      <t>ニンヨウ</t>
    </rPh>
    <rPh sb="99" eb="101">
      <t>ショクイン</t>
    </rPh>
    <rPh sb="102" eb="104">
      <t>ショクイン</t>
    </rPh>
    <rPh sb="107" eb="111">
      <t>キンムジカン</t>
    </rPh>
    <phoneticPr fontId="4"/>
  </si>
  <si>
    <t>出張申請・旅費申請は、事前（任意）、事後（必須）に申請できる機能であること。</t>
    <rPh sb="0" eb="2">
      <t>シュッチョウ</t>
    </rPh>
    <rPh sb="2" eb="4">
      <t>シンセイ</t>
    </rPh>
    <rPh sb="5" eb="7">
      <t>リョヒ</t>
    </rPh>
    <rPh sb="7" eb="9">
      <t>シンセイ</t>
    </rPh>
    <rPh sb="14" eb="16">
      <t>ニンイ</t>
    </rPh>
    <rPh sb="21" eb="23">
      <t>ヒッスウ</t>
    </rPh>
    <phoneticPr fontId="4"/>
  </si>
  <si>
    <t>ログイン後、各利用者のＰＣ(専用)画面にはアクセス権限のあるメニューのみが表示されること。</t>
    <rPh sb="6" eb="7">
      <t>カク</t>
    </rPh>
    <rPh sb="7" eb="10">
      <t>リヨウシャ</t>
    </rPh>
    <phoneticPr fontId="4"/>
  </si>
  <si>
    <r>
      <t>所属や役職による権限、もしくは個別に割り当てた担当権限によって扱うことのできる機能、検索範囲を設定できること。　　　</t>
    </r>
    <r>
      <rPr>
        <sz val="14"/>
        <color rgb="FFFF0000"/>
        <rFont val="游ゴシック"/>
        <family val="3"/>
        <charset val="128"/>
        <scheme val="minor"/>
      </rPr>
      <t xml:space="preserve">
修正案）所属や役職による権限、もしくは担当職務に基づき個別に割り当てた権限によって、使用できる機能や、検索可能範囲を設定できること。</t>
    </r>
    <rPh sb="59" eb="61">
      <t>シュウセイ</t>
    </rPh>
    <rPh sb="61" eb="62">
      <t>アン</t>
    </rPh>
    <rPh sb="80" eb="82">
      <t>ショクム</t>
    </rPh>
    <rPh sb="83" eb="84">
      <t>モト</t>
    </rPh>
    <rPh sb="101" eb="103">
      <t>シヨウ</t>
    </rPh>
    <rPh sb="112" eb="114">
      <t>カノウ</t>
    </rPh>
    <phoneticPr fontId="4"/>
  </si>
  <si>
    <r>
      <t xml:space="preserve">条件設定により必要な情報をシステム内のデータベースから抽出し、CSV又はExcel形式で出力できること。
</t>
    </r>
    <r>
      <rPr>
        <sz val="14"/>
        <color rgb="FFFF0000"/>
        <rFont val="游ゴシック"/>
        <family val="3"/>
        <charset val="128"/>
        <scheme val="minor"/>
      </rPr>
      <t>修正案）申請一覧、一定期間ごとの超勤時時間、休暇の取得状況など条件設定により必要な情報をシステム内のデータベースから抽出し、CSV又はExcel形式で出力できること。</t>
    </r>
    <rPh sb="0" eb="4">
      <t>ジョウケンセッテイ</t>
    </rPh>
    <rPh sb="7" eb="9">
      <t>ヒツヨウ</t>
    </rPh>
    <rPh sb="10" eb="12">
      <t>ジョウホウ</t>
    </rPh>
    <rPh sb="17" eb="18">
      <t>ナイ</t>
    </rPh>
    <rPh sb="27" eb="29">
      <t>チュウシュツ</t>
    </rPh>
    <rPh sb="41" eb="43">
      <t>ケイシキ</t>
    </rPh>
    <rPh sb="44" eb="46">
      <t>シュツリョク</t>
    </rPh>
    <rPh sb="53" eb="55">
      <t>シュウセイ</t>
    </rPh>
    <rPh sb="55" eb="56">
      <t>アン</t>
    </rPh>
    <phoneticPr fontId="2"/>
  </si>
  <si>
    <r>
      <t xml:space="preserve">承認者が代理申請できること。
</t>
    </r>
    <r>
      <rPr>
        <sz val="14"/>
        <color rgb="FFFF0000"/>
        <rFont val="游ゴシック"/>
        <family val="3"/>
        <charset val="128"/>
        <scheme val="minor"/>
      </rPr>
      <t>修正案）本人が申請できないときは、同じ係の職員、係長、所属長が代理申請できること</t>
    </r>
    <rPh sb="0" eb="3">
      <t>ショウニンシャ</t>
    </rPh>
    <rPh sb="6" eb="8">
      <t>シンセイ</t>
    </rPh>
    <rPh sb="15" eb="17">
      <t>シュウセイ</t>
    </rPh>
    <rPh sb="17" eb="18">
      <t>アン</t>
    </rPh>
    <rPh sb="19" eb="21">
      <t>ホンニン</t>
    </rPh>
    <rPh sb="22" eb="24">
      <t>シンセイ</t>
    </rPh>
    <rPh sb="32" eb="33">
      <t>オナ</t>
    </rPh>
    <rPh sb="34" eb="35">
      <t>カカリ</t>
    </rPh>
    <rPh sb="36" eb="38">
      <t>ショクイン</t>
    </rPh>
    <rPh sb="39" eb="41">
      <t>カカリチョウ</t>
    </rPh>
    <rPh sb="42" eb="45">
      <t>ショゾクチョウ</t>
    </rPh>
    <rPh sb="46" eb="50">
      <t>ダイリシンセイ</t>
    </rPh>
    <phoneticPr fontId="4"/>
  </si>
  <si>
    <r>
      <rPr>
        <sz val="14"/>
        <color rgb="FFFF0000"/>
        <rFont val="游ゴシック"/>
        <family val="3"/>
        <charset val="128"/>
        <scheme val="minor"/>
      </rPr>
      <t>下記の</t>
    </r>
    <r>
      <rPr>
        <sz val="14"/>
        <rFont val="游ゴシック"/>
        <family val="3"/>
        <charset val="128"/>
        <scheme val="minor"/>
      </rPr>
      <t>入力</t>
    </r>
    <r>
      <rPr>
        <sz val="14"/>
        <color rgb="FFFF0000"/>
        <rFont val="游ゴシック"/>
        <family val="3"/>
        <charset val="128"/>
        <scheme val="minor"/>
      </rPr>
      <t>・申請・承認</t>
    </r>
    <r>
      <rPr>
        <sz val="14"/>
        <rFont val="游ゴシック"/>
        <family val="3"/>
        <charset val="128"/>
        <scheme val="minor"/>
      </rPr>
      <t>時に関連する項目および既に登録された内容との関連チェック（重複する申請</t>
    </r>
    <r>
      <rPr>
        <sz val="14"/>
        <color rgb="FFFF0000"/>
        <rFont val="游ゴシック"/>
        <family val="3"/>
        <charset val="128"/>
        <scheme val="minor"/>
      </rPr>
      <t>（未決済の申請含む）</t>
    </r>
    <r>
      <rPr>
        <sz val="14"/>
        <rFont val="游ゴシック"/>
        <family val="3"/>
        <charset val="128"/>
        <scheme val="minor"/>
      </rPr>
      <t>などの不整合チェック含む）がされること。
・承認時、届出内容と出退勤時間・勤務時間に矛盾が無いかのチェックができること
・追加申請の際、出退勤時間と届出内容の不整合がチェックできること
・休暇申請時、時間が重複する休暇の有無のチェックができること
・超過勤務申請時、勤務の開始・終了時間と勤務予定の時間帯との関連自動チェックができること
・超過勤務申請時、同一勤務時間帯に超過勤務を申請していないかの重複チェックができること
・超過勤務申請（事後申請）時、退勤時刻を超えた超過勤務の実績申請がされていないかのエラーチェックができること
・超過勤務申請時、超過勤務開始時間と勤務時間に重複がないことのチェックができること</t>
    </r>
    <rPh sb="0" eb="2">
      <t>カキ</t>
    </rPh>
    <rPh sb="3" eb="5">
      <t>ニュウリョク</t>
    </rPh>
    <rPh sb="6" eb="8">
      <t>シンセイ</t>
    </rPh>
    <rPh sb="9" eb="11">
      <t>ショウニン</t>
    </rPh>
    <rPh sb="11" eb="12">
      <t>ジ</t>
    </rPh>
    <rPh sb="13" eb="15">
      <t>カンレン</t>
    </rPh>
    <rPh sb="17" eb="19">
      <t>コウモク</t>
    </rPh>
    <rPh sb="22" eb="23">
      <t>スデ</t>
    </rPh>
    <rPh sb="24" eb="26">
      <t>トウロク</t>
    </rPh>
    <rPh sb="29" eb="31">
      <t>ナイヨウ</t>
    </rPh>
    <rPh sb="33" eb="35">
      <t>カンレン</t>
    </rPh>
    <rPh sb="40" eb="42">
      <t>チョウフク</t>
    </rPh>
    <rPh sb="44" eb="46">
      <t>シンセイ</t>
    </rPh>
    <rPh sb="47" eb="50">
      <t>ミケッサイ</t>
    </rPh>
    <rPh sb="51" eb="53">
      <t>シンセイ</t>
    </rPh>
    <rPh sb="53" eb="54">
      <t>フク</t>
    </rPh>
    <rPh sb="59" eb="62">
      <t>フセイゴウ</t>
    </rPh>
    <rPh sb="66" eb="67">
      <t>フク</t>
    </rPh>
    <phoneticPr fontId="1"/>
  </si>
  <si>
    <r>
      <rPr>
        <strike/>
        <sz val="14"/>
        <rFont val="游ゴシック"/>
        <family val="3"/>
        <charset val="128"/>
        <scheme val="minor"/>
      </rPr>
      <t>あらかじめ登録されているカレンダー情報およびパラメータをもとに翌月の就業予定を自動生成できること。</t>
    </r>
    <r>
      <rPr>
        <sz val="14"/>
        <rFont val="游ゴシック"/>
        <family val="3"/>
        <charset val="128"/>
        <scheme val="minor"/>
      </rPr>
      <t xml:space="preserve">
</t>
    </r>
    <r>
      <rPr>
        <sz val="14"/>
        <color rgb="FFFF0000"/>
        <rFont val="游ゴシック"/>
        <family val="3"/>
        <charset val="128"/>
        <scheme val="minor"/>
      </rPr>
      <t>修正案）システム登録した週休日、勤務時間について、カレンダー情報（祝日・休日考慮）に基づき年度単位で出勤簿（勤務予定表）が一括で作成され表示できること</t>
    </r>
    <rPh sb="50" eb="52">
      <t>シュウセイ</t>
    </rPh>
    <rPh sb="52" eb="53">
      <t>アン</t>
    </rPh>
    <rPh sb="58" eb="60">
      <t>トウロク</t>
    </rPh>
    <rPh sb="62" eb="65">
      <t>シュウキュウヒ</t>
    </rPh>
    <rPh sb="66" eb="70">
      <t>キンムジカン</t>
    </rPh>
    <rPh sb="80" eb="82">
      <t>ジョウホウ</t>
    </rPh>
    <rPh sb="83" eb="85">
      <t>シュクジツ</t>
    </rPh>
    <rPh sb="86" eb="88">
      <t>キュウジツ</t>
    </rPh>
    <rPh sb="88" eb="90">
      <t>コウリョ</t>
    </rPh>
    <rPh sb="92" eb="93">
      <t>モト</t>
    </rPh>
    <rPh sb="95" eb="97">
      <t>ネンド</t>
    </rPh>
    <rPh sb="97" eb="99">
      <t>タンイ</t>
    </rPh>
    <rPh sb="100" eb="103">
      <t>シュッキンボ</t>
    </rPh>
    <rPh sb="104" eb="109">
      <t>キンムヨテイヒョウ</t>
    </rPh>
    <rPh sb="111" eb="113">
      <t>イッカツ</t>
    </rPh>
    <rPh sb="114" eb="116">
      <t>サクセイ</t>
    </rPh>
    <rPh sb="118" eb="120">
      <t>ヒョウジ</t>
    </rPh>
    <phoneticPr fontId="4"/>
  </si>
  <si>
    <r>
      <rPr>
        <strike/>
        <sz val="14"/>
        <color theme="1"/>
        <rFont val="游ゴシック"/>
        <family val="3"/>
        <charset val="128"/>
        <scheme val="minor"/>
      </rPr>
      <t>要修正）休日については、法定休日とそれ以外の休日及び深夜勤務時間帯において異なる割増率で振り分けることができること。</t>
    </r>
    <r>
      <rPr>
        <sz val="14"/>
        <color theme="8" tint="0.59999389629810485"/>
        <rFont val="游ゴシック"/>
        <family val="3"/>
        <charset val="128"/>
        <scheme val="minor"/>
      </rPr>
      <t xml:space="preserve">
</t>
    </r>
    <r>
      <rPr>
        <sz val="14"/>
        <color rgb="FFFF0000"/>
        <rFont val="游ゴシック"/>
        <family val="3"/>
        <charset val="128"/>
        <scheme val="minor"/>
      </rPr>
      <t>修正案）休日の超過勤務実績については、週休日と祝日の別及び深夜勤務時間帯など異なる割増率ごとに、超過勤務時間を自動で振り分けられること。</t>
    </r>
    <rPh sb="0" eb="3">
      <t>ヨウシュウセイ</t>
    </rPh>
    <rPh sb="4" eb="6">
      <t>キュウジツ</t>
    </rPh>
    <rPh sb="12" eb="14">
      <t>ホウテイ</t>
    </rPh>
    <rPh sb="14" eb="16">
      <t>キュウジツ</t>
    </rPh>
    <rPh sb="19" eb="21">
      <t>イガイ</t>
    </rPh>
    <rPh sb="22" eb="24">
      <t>キュウジツ</t>
    </rPh>
    <rPh sb="24" eb="25">
      <t>オヨ</t>
    </rPh>
    <rPh sb="26" eb="30">
      <t>シンヤキンム</t>
    </rPh>
    <rPh sb="30" eb="33">
      <t>ジカンタイ</t>
    </rPh>
    <rPh sb="37" eb="38">
      <t>コト</t>
    </rPh>
    <rPh sb="40" eb="42">
      <t>ワリマシ</t>
    </rPh>
    <rPh sb="42" eb="43">
      <t>リツ</t>
    </rPh>
    <rPh sb="44" eb="45">
      <t>フ</t>
    </rPh>
    <rPh sb="46" eb="47">
      <t>ワ</t>
    </rPh>
    <rPh sb="59" eb="61">
      <t>シュウセイ</t>
    </rPh>
    <rPh sb="61" eb="62">
      <t>アン</t>
    </rPh>
    <rPh sb="63" eb="65">
      <t>キュウジツ</t>
    </rPh>
    <rPh sb="66" eb="70">
      <t>チョウカキンム</t>
    </rPh>
    <rPh sb="70" eb="72">
      <t>ジッセキ</t>
    </rPh>
    <rPh sb="78" eb="81">
      <t>シュウキュウヒ</t>
    </rPh>
    <rPh sb="85" eb="86">
      <t>ベツ</t>
    </rPh>
    <rPh sb="86" eb="87">
      <t>オヨ</t>
    </rPh>
    <rPh sb="88" eb="90">
      <t>シンヤ</t>
    </rPh>
    <rPh sb="90" eb="95">
      <t>キンムジカンタイ</t>
    </rPh>
    <rPh sb="97" eb="98">
      <t>コト</t>
    </rPh>
    <rPh sb="100" eb="102">
      <t>ワリマシ</t>
    </rPh>
    <rPh sb="102" eb="103">
      <t>リツ</t>
    </rPh>
    <rPh sb="107" eb="111">
      <t>チョウカキンム</t>
    </rPh>
    <rPh sb="111" eb="113">
      <t>ジカン</t>
    </rPh>
    <rPh sb="114" eb="116">
      <t>ジドウ</t>
    </rPh>
    <rPh sb="117" eb="118">
      <t>フ</t>
    </rPh>
    <rPh sb="119" eb="120">
      <t>ワ</t>
    </rPh>
    <phoneticPr fontId="4"/>
  </si>
  <si>
    <t>事前申請なしでも、事後申請ができること。ただし、事後の申請は作業内容のほか理由等記載がないとアラート表示又はストップがかかり申請できないこと。</t>
    <rPh sb="0" eb="2">
      <t>ジゼン</t>
    </rPh>
    <rPh sb="2" eb="4">
      <t>シンセイ</t>
    </rPh>
    <rPh sb="24" eb="26">
      <t>ジゴ</t>
    </rPh>
    <rPh sb="27" eb="29">
      <t>シンセイ</t>
    </rPh>
    <rPh sb="30" eb="34">
      <t>サギョウナイヨウ</t>
    </rPh>
    <rPh sb="50" eb="52">
      <t>ヒョウジ</t>
    </rPh>
    <rPh sb="52" eb="53">
      <t>マタ</t>
    </rPh>
    <phoneticPr fontId="4"/>
  </si>
  <si>
    <r>
      <rPr>
        <strike/>
        <sz val="14"/>
        <color theme="1"/>
        <rFont val="游ゴシック"/>
        <family val="3"/>
        <charset val="128"/>
        <scheme val="minor"/>
      </rPr>
      <t>要修正）土曜日が休日に重なるとき、勤務時間の全てを勤務し、別日に休日分の代休を取得しても、週休日としての超過勤務手当か振替取得ができること。</t>
    </r>
    <r>
      <rPr>
        <sz val="14"/>
        <color theme="8" tint="0.39997558519241921"/>
        <rFont val="游ゴシック"/>
        <family val="3"/>
        <charset val="128"/>
        <scheme val="minor"/>
      </rPr>
      <t xml:space="preserve">
</t>
    </r>
    <r>
      <rPr>
        <sz val="14"/>
        <color rgb="FFFF0000"/>
        <rFont val="游ゴシック"/>
        <family val="3"/>
        <charset val="128"/>
        <scheme val="minor"/>
      </rPr>
      <t>修正案）祝日と週休日が重なった日に勤務した場合、その日は週休日としてみなして振替の申請や超過勤務手当の申請ができること。（週休日が優先されること）</t>
    </r>
    <rPh sb="0" eb="3">
      <t>ヨウシュウセイ</t>
    </rPh>
    <rPh sb="4" eb="7">
      <t>ドヨウビ</t>
    </rPh>
    <rPh sb="8" eb="10">
      <t>キュウジツ</t>
    </rPh>
    <rPh sb="11" eb="12">
      <t>カサ</t>
    </rPh>
    <rPh sb="17" eb="19">
      <t>キンム</t>
    </rPh>
    <rPh sb="19" eb="21">
      <t>ジカン</t>
    </rPh>
    <rPh sb="22" eb="23">
      <t>スベ</t>
    </rPh>
    <rPh sb="25" eb="27">
      <t>キンム</t>
    </rPh>
    <rPh sb="29" eb="30">
      <t>ベツ</t>
    </rPh>
    <rPh sb="30" eb="31">
      <t>ビ</t>
    </rPh>
    <rPh sb="32" eb="34">
      <t>キュウジツ</t>
    </rPh>
    <rPh sb="34" eb="35">
      <t>ブン</t>
    </rPh>
    <rPh sb="36" eb="38">
      <t>ダイキュウ</t>
    </rPh>
    <rPh sb="39" eb="41">
      <t>シュトク</t>
    </rPh>
    <rPh sb="45" eb="47">
      <t>シュウキュウ</t>
    </rPh>
    <rPh sb="47" eb="48">
      <t>ビ</t>
    </rPh>
    <rPh sb="52" eb="56">
      <t>チョウカキンム</t>
    </rPh>
    <rPh sb="56" eb="58">
      <t>テアテ</t>
    </rPh>
    <rPh sb="59" eb="61">
      <t>フリカエ</t>
    </rPh>
    <rPh sb="61" eb="63">
      <t>シュトク</t>
    </rPh>
    <rPh sb="71" eb="73">
      <t>シュウセイ</t>
    </rPh>
    <rPh sb="73" eb="74">
      <t>アン</t>
    </rPh>
    <phoneticPr fontId="2"/>
  </si>
  <si>
    <t>休暇の取得限度日数を管理でき、取得制限日数以上の申請をしようとするとアラート表示などによりチェックが行えること。</t>
    <rPh sb="3" eb="5">
      <t>シュトク</t>
    </rPh>
    <rPh sb="19" eb="21">
      <t>ニッスウ</t>
    </rPh>
    <rPh sb="21" eb="23">
      <t>イジョウ</t>
    </rPh>
    <rPh sb="24" eb="26">
      <t>シンセイ</t>
    </rPh>
    <rPh sb="38" eb="40">
      <t>ヒョウジ</t>
    </rPh>
    <phoneticPr fontId="4"/>
  </si>
  <si>
    <t>年単位として定められた年次有給休暇を付与できること。年度単位の場合も同様</t>
    <rPh sb="26" eb="28">
      <t>ネンド</t>
    </rPh>
    <rPh sb="28" eb="30">
      <t>タンイ</t>
    </rPh>
    <rPh sb="31" eb="33">
      <t>バアイ</t>
    </rPh>
    <rPh sb="34" eb="36">
      <t>ドウヨウ</t>
    </rPh>
    <phoneticPr fontId="6"/>
  </si>
  <si>
    <t>本年の年休繰り越しが確定していないときでも年（又は年度）跨ぎの休暇を申請できること。</t>
    <rPh sb="0" eb="2">
      <t>ホンネン</t>
    </rPh>
    <rPh sb="3" eb="5">
      <t>ネンキュウ</t>
    </rPh>
    <rPh sb="5" eb="6">
      <t>ク</t>
    </rPh>
    <rPh sb="7" eb="8">
      <t>コ</t>
    </rPh>
    <rPh sb="10" eb="12">
      <t>カクテイ</t>
    </rPh>
    <rPh sb="23" eb="24">
      <t>マタ</t>
    </rPh>
    <rPh sb="25" eb="27">
      <t>ネンド</t>
    </rPh>
    <phoneticPr fontId="2"/>
  </si>
  <si>
    <t>会計年度任用職員の年次有給休暇付与は正規職員とは別で自動計算・付与することができること。</t>
    <rPh sb="0" eb="2">
      <t>カイケイ</t>
    </rPh>
    <rPh sb="2" eb="4">
      <t>ネンド</t>
    </rPh>
    <rPh sb="4" eb="6">
      <t>ニンヨウ</t>
    </rPh>
    <rPh sb="6" eb="8">
      <t>ショクイン</t>
    </rPh>
    <rPh sb="15" eb="17">
      <t>フヨ</t>
    </rPh>
    <rPh sb="18" eb="20">
      <t>セイキ</t>
    </rPh>
    <rPh sb="20" eb="22">
      <t>ショクイン</t>
    </rPh>
    <rPh sb="24" eb="25">
      <t>ベツ</t>
    </rPh>
    <rPh sb="26" eb="28">
      <t>ジドウ</t>
    </rPh>
    <rPh sb="28" eb="30">
      <t>ケイサン</t>
    </rPh>
    <rPh sb="31" eb="33">
      <t>フヨ</t>
    </rPh>
    <phoneticPr fontId="2"/>
  </si>
  <si>
    <t>病気休暇は、同一疾病扱いまたは別疾病扱いかの区別をつけて取得日数管理できること。</t>
    <rPh sb="28" eb="30">
      <t>シュトク</t>
    </rPh>
    <rPh sb="30" eb="32">
      <t>ニッスウ</t>
    </rPh>
    <phoneticPr fontId="4"/>
  </si>
  <si>
    <t>夏期休暇等取得期間をシステム管理者が任意に設定することができること。</t>
    <rPh sb="5" eb="7">
      <t>シュトク</t>
    </rPh>
    <rPh sb="14" eb="17">
      <t>カンリシャ</t>
    </rPh>
    <rPh sb="18" eb="20">
      <t>ニンイ</t>
    </rPh>
    <rPh sb="21" eb="23">
      <t>セッテイ</t>
    </rPh>
    <phoneticPr fontId="2"/>
  </si>
  <si>
    <t>データの抽出にあたり基準日や対象となる期間を設定できること。</t>
    <rPh sb="4" eb="6">
      <t>チュウシュツ</t>
    </rPh>
    <rPh sb="10" eb="13">
      <t>キジュンビ</t>
    </rPh>
    <rPh sb="14" eb="16">
      <t>タイショウ</t>
    </rPh>
    <rPh sb="19" eb="21">
      <t>キカン</t>
    </rPh>
    <rPh sb="22" eb="24">
      <t>セッテイ</t>
    </rPh>
    <phoneticPr fontId="4"/>
  </si>
  <si>
    <t>年次有給休暇において、前年度の出勤率から次年度の年次有給休暇情報の繰越可否を判定できること。</t>
    <rPh sb="0" eb="6">
      <t>ネンジユウキュウキュウカ</t>
    </rPh>
    <phoneticPr fontId="4"/>
  </si>
  <si>
    <t>特別休暇等の名称毎にシステム管理者が職員別の取得日数の上限値を設定でき、また、名称毎に残日数を表示できること。</t>
    <phoneticPr fontId="4"/>
  </si>
  <si>
    <t>休暇種別</t>
    <rPh sb="0" eb="2">
      <t>キュウカ</t>
    </rPh>
    <rPh sb="2" eb="4">
      <t>シュベツ</t>
    </rPh>
    <phoneticPr fontId="4"/>
  </si>
  <si>
    <t>休暇種別</t>
    <rPh sb="0" eb="2">
      <t>キュウカ</t>
    </rPh>
    <phoneticPr fontId="4"/>
  </si>
  <si>
    <t>支給明細書は各自、自分の分のみ参照できること（所属長であっても配下職員分の参照は不可）</t>
    <rPh sb="0" eb="2">
      <t>シキュウ</t>
    </rPh>
    <rPh sb="2" eb="4">
      <t>メイサイ</t>
    </rPh>
    <rPh sb="4" eb="5">
      <t>ショ</t>
    </rPh>
    <rPh sb="6" eb="8">
      <t>カクジ</t>
    </rPh>
    <rPh sb="9" eb="11">
      <t>ジブン</t>
    </rPh>
    <rPh sb="12" eb="13">
      <t>ブン</t>
    </rPh>
    <rPh sb="15" eb="17">
      <t>サンショウ</t>
    </rPh>
    <rPh sb="23" eb="26">
      <t>ショゾクチョウ</t>
    </rPh>
    <rPh sb="31" eb="33">
      <t>ハイカ</t>
    </rPh>
    <rPh sb="33" eb="36">
      <t>ショクインブン</t>
    </rPh>
    <rPh sb="37" eb="39">
      <t>サンショウ</t>
    </rPh>
    <rPh sb="40" eb="42">
      <t>フカ</t>
    </rPh>
    <phoneticPr fontId="4"/>
  </si>
  <si>
    <t>支給明細書のデータ又はＰＤＦの連携は、1月分につき複数回行うことができ、職員が参照できるのは常にその月の最新の連携データであること</t>
    <rPh sb="4" eb="5">
      <t>ショ</t>
    </rPh>
    <rPh sb="20" eb="21">
      <t>ツキ</t>
    </rPh>
    <rPh sb="21" eb="22">
      <t>ブン</t>
    </rPh>
    <rPh sb="25" eb="28">
      <t>フクスウカイ</t>
    </rPh>
    <rPh sb="28" eb="29">
      <t>オコナ</t>
    </rPh>
    <rPh sb="36" eb="38">
      <t>ショクイン</t>
    </rPh>
    <rPh sb="39" eb="41">
      <t>サンショウ</t>
    </rPh>
    <rPh sb="46" eb="47">
      <t>ツネ</t>
    </rPh>
    <rPh sb="50" eb="51">
      <t>ツキ</t>
    </rPh>
    <rPh sb="52" eb="54">
      <t>サイシン</t>
    </rPh>
    <rPh sb="55" eb="57">
      <t>レンケイ</t>
    </rPh>
    <phoneticPr fontId="1"/>
  </si>
  <si>
    <t>支給明細書は、画面上で該当月を選択することにより、過去1年分参照できること</t>
    <rPh sb="0" eb="5">
      <t>シキュウメイサイショ</t>
    </rPh>
    <rPh sb="7" eb="10">
      <t>ガメンジョウ</t>
    </rPh>
    <rPh sb="11" eb="13">
      <t>ガイトウ</t>
    </rPh>
    <rPh sb="13" eb="14">
      <t>ツキ</t>
    </rPh>
    <rPh sb="15" eb="17">
      <t>センタク</t>
    </rPh>
    <rPh sb="25" eb="27">
      <t>カコ</t>
    </rPh>
    <rPh sb="28" eb="30">
      <t>ネンブン</t>
    </rPh>
    <rPh sb="30" eb="32">
      <t>サンショウ</t>
    </rPh>
    <phoneticPr fontId="4"/>
  </si>
  <si>
    <t>トップ画面に表示された申請状況件数やお知らせをクリックすることで該当画面へと遷移できること</t>
    <rPh sb="3" eb="5">
      <t>ガメン</t>
    </rPh>
    <rPh sb="6" eb="8">
      <t>ヒョウジ</t>
    </rPh>
    <rPh sb="11" eb="15">
      <t>シンセイジョウキョウ</t>
    </rPh>
    <rPh sb="15" eb="17">
      <t>ケンスウ</t>
    </rPh>
    <rPh sb="19" eb="20">
      <t>シ</t>
    </rPh>
    <rPh sb="32" eb="34">
      <t>ガイトウ</t>
    </rPh>
    <rPh sb="34" eb="36">
      <t>ガメン</t>
    </rPh>
    <rPh sb="38" eb="40">
      <t>センイ</t>
    </rPh>
    <phoneticPr fontId="4"/>
  </si>
  <si>
    <t>次にあげる申請ができること（その1）
①年次有給休暇（日又は時間単位）の申請ができること
②病気休暇（日又は時間単位）の申請ができること
③公民権行使等休暇（時間単位）</t>
    <rPh sb="0" eb="1">
      <t>ツギ</t>
    </rPh>
    <rPh sb="5" eb="7">
      <t>シンセイ</t>
    </rPh>
    <phoneticPr fontId="4"/>
  </si>
  <si>
    <t>次にあげる申請ができること（その2）
④不妊治療のための休暇（日又は時間単位）
⑤妊娠出産休暇（日単位）
⑥妊娠初期休暇（日単位）
⑦母子保健健診休暇（時間単位）
⑧妊婦通勤時間（分単位）
⑨育児時間（分単位）
⑩出産支援休暇（日単位）
⑪育児参加休暇（日単位）
⑫子の看護のための休暇（日又は時間単位）</t>
    <rPh sb="0" eb="1">
      <t>ツギ</t>
    </rPh>
    <rPh sb="5" eb="7">
      <t>シンセイ</t>
    </rPh>
    <phoneticPr fontId="4"/>
  </si>
  <si>
    <t>次にあげる申請ができること（その3）
⑬生理休暇（日単位）
⑭慶弔休暇（日単位）
⑮災害休暇（日単位）
⑯夏季休暇（日単位）
⑰ボランティア休暇（時間又は分単位）
⑱リフレッシュ休暇（日単位）
⑲短期の介護休暇（日又は時間単位）
⑳介護休暇（日又は時間単位）
㉑介護時間（30分単位）
㉒職務専念義務免除
㉓欠勤届
㉔部分休業
㉕育児休業　※パパ育休含む</t>
    <rPh sb="0" eb="1">
      <t>ツギ</t>
    </rPh>
    <rPh sb="5" eb="7">
      <t>シンセイ</t>
    </rPh>
    <phoneticPr fontId="4"/>
  </si>
  <si>
    <t>開始日と終了日および開始時間と終了時間を指定したとき、それぞれ日数および時間数を計算できること。その際、週休日の算入可否を踏まえた計算ができること。</t>
    <rPh sb="52" eb="54">
      <t>シュウキュウ</t>
    </rPh>
    <rPh sb="54" eb="55">
      <t>ビ</t>
    </rPh>
    <rPh sb="56" eb="58">
      <t>サンニュウ</t>
    </rPh>
    <rPh sb="58" eb="60">
      <t>カヒ</t>
    </rPh>
    <rPh sb="61" eb="62">
      <t>フ</t>
    </rPh>
    <rPh sb="65" eb="67">
      <t>ケイサン</t>
    </rPh>
    <phoneticPr fontId="2"/>
  </si>
  <si>
    <t>年次有給休暇において、付与日数（時間数）と繰越日数（時間数）を別々に管理できること。</t>
    <rPh sb="0" eb="4">
      <t>ネンジユウキュウ</t>
    </rPh>
    <rPh sb="4" eb="6">
      <t>キュウカ</t>
    </rPh>
    <phoneticPr fontId="4"/>
  </si>
  <si>
    <t>取得した休暇一覧について職員ごとに帳票印刷可能なこと。</t>
    <rPh sb="0" eb="2">
      <t>シュトク</t>
    </rPh>
    <rPh sb="4" eb="6">
      <t>キュウカ</t>
    </rPh>
    <rPh sb="6" eb="8">
      <t>イチラン</t>
    </rPh>
    <rPh sb="12" eb="14">
      <t>ショクイン</t>
    </rPh>
    <phoneticPr fontId="4"/>
  </si>
  <si>
    <t>次のデータがＣＳＶ又はExcel形式にてデータ出力が可能なこと。
①休暇種別ごとの付与日数・時間数、取得日数・時間数、残日数・時間数（職員単位）
②部分休業の取得日数・時間数（職員単位）
③職員の一ヶ月分の欠勤・無給休暇実績</t>
    <rPh sb="0" eb="1">
      <t>ツギ</t>
    </rPh>
    <phoneticPr fontId="4"/>
  </si>
  <si>
    <t>次にあげる申請ができること
①出張申請（勤怠上の申請）
②出張旅費（旅費請求の申請）</t>
    <rPh sb="0" eb="1">
      <t>ツギ</t>
    </rPh>
    <rPh sb="5" eb="7">
      <t>シンセイ</t>
    </rPh>
    <phoneticPr fontId="4"/>
  </si>
  <si>
    <t>職員ごとに、各休暇残日数の表示・確認ができること。(職員、所属長、システム管理者：人事係)</t>
    <rPh sb="0" eb="2">
      <t>ショクイン</t>
    </rPh>
    <rPh sb="6" eb="7">
      <t>カク</t>
    </rPh>
    <rPh sb="16" eb="18">
      <t>カクニン</t>
    </rPh>
    <rPh sb="26" eb="28">
      <t>ショクイン</t>
    </rPh>
    <rPh sb="29" eb="32">
      <t>ショゾクチョウ</t>
    </rPh>
    <rPh sb="37" eb="40">
      <t>カンリシャ</t>
    </rPh>
    <rPh sb="41" eb="44">
      <t>ジンジカカリ</t>
    </rPh>
    <phoneticPr fontId="4"/>
  </si>
  <si>
    <t>正規の勤務時間帯として以下の項目の管理・登録・修正ができること。
①出退勤時刻
②出張等に伴う外出・戻り時刻
③休憩時間
④時間外支給割合毎の時間帯
⑤一日／午前／午後の勤務時間数</t>
    <rPh sb="23" eb="25">
      <t>シュウセイ</t>
    </rPh>
    <phoneticPr fontId="4"/>
  </si>
  <si>
    <t>次のデータがＣＳＶ又はExcel形式にてデータ出力が可能なこと。
①欠勤日数、時間数及び分数（職員単位）
②勤務日数及び時間数（職員単位）</t>
    <rPh sb="0" eb="1">
      <t>ツギ</t>
    </rPh>
    <phoneticPr fontId="4"/>
  </si>
  <si>
    <t>出勤簿に次の情報が盛り込まれ、照会できること。
①打刻時間（出勤、退勤）
②修正後の打刻時間、修正理由
③休暇／休職／休業／職務専念義務免除／欠勤
④超過勤務時間数
⑤振替休日／代休
⑥旅行（出張）
⑦整合性不一致によるエラー表示　※　（※は、別画面で確認可能であれば可。）</t>
    <rPh sb="0" eb="2">
      <t>シュッキン</t>
    </rPh>
    <rPh sb="2" eb="3">
      <t>ボ</t>
    </rPh>
    <rPh sb="4" eb="5">
      <t>ツギ</t>
    </rPh>
    <rPh sb="6" eb="8">
      <t>ジョウホウ</t>
    </rPh>
    <rPh sb="9" eb="10">
      <t>モ</t>
    </rPh>
    <rPh sb="11" eb="12">
      <t>コ</t>
    </rPh>
    <rPh sb="15" eb="17">
      <t>ショウカイ</t>
    </rPh>
    <rPh sb="25" eb="27">
      <t>ダコク</t>
    </rPh>
    <rPh sb="27" eb="29">
      <t>ジカン</t>
    </rPh>
    <rPh sb="30" eb="32">
      <t>シュッキン</t>
    </rPh>
    <rPh sb="33" eb="35">
      <t>タイキン</t>
    </rPh>
    <rPh sb="38" eb="40">
      <t>シュウセイ</t>
    </rPh>
    <rPh sb="40" eb="41">
      <t>ゴ</t>
    </rPh>
    <rPh sb="42" eb="44">
      <t>ダコク</t>
    </rPh>
    <rPh sb="44" eb="46">
      <t>ジカン</t>
    </rPh>
    <rPh sb="47" eb="49">
      <t>シュウセイ</t>
    </rPh>
    <rPh sb="49" eb="51">
      <t>リユウ</t>
    </rPh>
    <rPh sb="59" eb="61">
      <t>キュウギョウ</t>
    </rPh>
    <rPh sb="75" eb="77">
      <t>チョウカ</t>
    </rPh>
    <rPh sb="77" eb="79">
      <t>キンム</t>
    </rPh>
    <rPh sb="79" eb="81">
      <t>ジカン</t>
    </rPh>
    <rPh sb="81" eb="82">
      <t>スウ</t>
    </rPh>
    <rPh sb="84" eb="86">
      <t>フリカエ</t>
    </rPh>
    <rPh sb="86" eb="88">
      <t>キュウジツ</t>
    </rPh>
    <rPh sb="93" eb="95">
      <t>リョコウ</t>
    </rPh>
    <rPh sb="96" eb="98">
      <t>シュッチョウ</t>
    </rPh>
    <rPh sb="101" eb="103">
      <t>セイゴウ</t>
    </rPh>
    <rPh sb="103" eb="104">
      <t>セイ</t>
    </rPh>
    <rPh sb="104" eb="107">
      <t>フイッチ</t>
    </rPh>
    <rPh sb="113" eb="115">
      <t>ヒョウジ</t>
    </rPh>
    <phoneticPr fontId="1"/>
  </si>
  <si>
    <t>職員の出勤簿（勤務予定表）は年又は年度単位で管理できること。</t>
    <rPh sb="14" eb="15">
      <t>ネン</t>
    </rPh>
    <rPh sb="15" eb="16">
      <t>マタ</t>
    </rPh>
    <rPh sb="22" eb="24">
      <t>カンリ</t>
    </rPh>
    <phoneticPr fontId="4"/>
  </si>
  <si>
    <t>出退勤記録</t>
    <rPh sb="0" eb="5">
      <t>シュッタイキンキロク</t>
    </rPh>
    <phoneticPr fontId="4"/>
  </si>
  <si>
    <t>出退勤記録</t>
    <phoneticPr fontId="4"/>
  </si>
  <si>
    <t>遅参・早退について出退勤打刻時間から、年次有給休暇等の申請を促すアラートが表示できること。</t>
    <rPh sb="0" eb="2">
      <t>チサン</t>
    </rPh>
    <rPh sb="3" eb="5">
      <t>ソウタイ</t>
    </rPh>
    <rPh sb="9" eb="12">
      <t>シュツタイキン</t>
    </rPh>
    <rPh sb="12" eb="14">
      <t>ダコク</t>
    </rPh>
    <rPh sb="14" eb="16">
      <t>ジカン</t>
    </rPh>
    <rPh sb="25" eb="26">
      <t>トウ</t>
    </rPh>
    <rPh sb="27" eb="29">
      <t>シンセイ</t>
    </rPh>
    <rPh sb="30" eb="31">
      <t>ウナガ</t>
    </rPh>
    <rPh sb="37" eb="39">
      <t>ヒョウジ</t>
    </rPh>
    <phoneticPr fontId="2"/>
  </si>
  <si>
    <t>支給計算</t>
    <phoneticPr fontId="4"/>
  </si>
  <si>
    <t>基本的機能</t>
    <rPh sb="0" eb="5">
      <t>キホンテキキノウ</t>
    </rPh>
    <phoneticPr fontId="4"/>
  </si>
  <si>
    <t>振替等</t>
    <rPh sb="0" eb="2">
      <t>フリカエ</t>
    </rPh>
    <rPh sb="2" eb="3">
      <t>トウ</t>
    </rPh>
    <phoneticPr fontId="4"/>
  </si>
  <si>
    <t>休暇別条件</t>
    <rPh sb="0" eb="3">
      <t>キュウカベツ</t>
    </rPh>
    <rPh sb="3" eb="5">
      <t>ジョウケン</t>
    </rPh>
    <phoneticPr fontId="4"/>
  </si>
  <si>
    <t>出勤簿の様式を設定することができること。</t>
    <phoneticPr fontId="4"/>
  </si>
  <si>
    <t>出張旅費申請の際、経路・運賃計算ソフトと連携した経路情報の参照入力および旅費計算された金額入力が可能であること。（選択により自動反映、任意に計算結果の修正・直接入力もできること。）また、ソフトは定期的に自動更新されること。</t>
    <rPh sb="0" eb="2">
      <t>シュッチョウ</t>
    </rPh>
    <rPh sb="2" eb="4">
      <t>リョヒ</t>
    </rPh>
    <rPh sb="4" eb="6">
      <t>シンセイ</t>
    </rPh>
    <rPh sb="7" eb="8">
      <t>サイ</t>
    </rPh>
    <rPh sb="9" eb="11">
      <t>ケイロ</t>
    </rPh>
    <rPh sb="12" eb="14">
      <t>ウンチン</t>
    </rPh>
    <rPh sb="14" eb="16">
      <t>ケイサン</t>
    </rPh>
    <rPh sb="20" eb="22">
      <t>レンケイ</t>
    </rPh>
    <rPh sb="24" eb="26">
      <t>ケイロ</t>
    </rPh>
    <rPh sb="26" eb="28">
      <t>ジョウホウ</t>
    </rPh>
    <rPh sb="29" eb="31">
      <t>サンショウ</t>
    </rPh>
    <rPh sb="31" eb="33">
      <t>ニュウリョク</t>
    </rPh>
    <rPh sb="36" eb="38">
      <t>リョヒ</t>
    </rPh>
    <rPh sb="38" eb="40">
      <t>ケイサン</t>
    </rPh>
    <rPh sb="43" eb="45">
      <t>キンガク</t>
    </rPh>
    <rPh sb="45" eb="47">
      <t>ニュウリョク</t>
    </rPh>
    <rPh sb="48" eb="50">
      <t>カノウ</t>
    </rPh>
    <rPh sb="57" eb="59">
      <t>センタク</t>
    </rPh>
    <rPh sb="62" eb="64">
      <t>ジドウ</t>
    </rPh>
    <rPh sb="64" eb="66">
      <t>ハンエイ</t>
    </rPh>
    <rPh sb="67" eb="69">
      <t>ニンイ</t>
    </rPh>
    <rPh sb="70" eb="72">
      <t>ケイサン</t>
    </rPh>
    <rPh sb="72" eb="74">
      <t>ケッカ</t>
    </rPh>
    <rPh sb="75" eb="77">
      <t>シュウセイ</t>
    </rPh>
    <rPh sb="78" eb="80">
      <t>チョクセツ</t>
    </rPh>
    <rPh sb="80" eb="82">
      <t>ニュウリョク</t>
    </rPh>
    <phoneticPr fontId="1"/>
  </si>
  <si>
    <t>定期区間を登録することができ、出張旅費申請時に登録された区間を考慮して計算結果を自動表示すること。ただし任意に計算結果修正・直接入力もできること。</t>
    <rPh sb="0" eb="2">
      <t>テイキ</t>
    </rPh>
    <rPh sb="2" eb="4">
      <t>クカン</t>
    </rPh>
    <rPh sb="5" eb="7">
      <t>トウロク</t>
    </rPh>
    <rPh sb="19" eb="21">
      <t>シンセイ</t>
    </rPh>
    <rPh sb="21" eb="22">
      <t>ジ</t>
    </rPh>
    <rPh sb="23" eb="25">
      <t>トウロク</t>
    </rPh>
    <rPh sb="28" eb="30">
      <t>クカン</t>
    </rPh>
    <rPh sb="31" eb="33">
      <t>コウリョ</t>
    </rPh>
    <rPh sb="35" eb="37">
      <t>ケイサン</t>
    </rPh>
    <rPh sb="37" eb="39">
      <t>ケッカ</t>
    </rPh>
    <rPh sb="40" eb="42">
      <t>ジドウ</t>
    </rPh>
    <rPh sb="42" eb="44">
      <t>ヒョウジ</t>
    </rPh>
    <phoneticPr fontId="1"/>
  </si>
  <si>
    <t>所属や役職による権限、もしくは担当職務に基づき個別に割り当てた権限によって、使用できる機能や、検索可能範囲を設定できること。</t>
    <rPh sb="17" eb="19">
      <t>ショクム</t>
    </rPh>
    <rPh sb="20" eb="21">
      <t>モト</t>
    </rPh>
    <rPh sb="38" eb="40">
      <t>シヨウ</t>
    </rPh>
    <rPh sb="49" eb="51">
      <t>カノウ</t>
    </rPh>
    <phoneticPr fontId="4"/>
  </si>
  <si>
    <t>帳票はすべてＰＤＦにて作成されること。</t>
    <rPh sb="11" eb="13">
      <t>サクセイ</t>
    </rPh>
    <phoneticPr fontId="4"/>
  </si>
  <si>
    <t>申請一覧、一定期間ごとの超勤時時間、休暇の取得状況など任意の条件設定により必要な情報をシステム内のデータベースから抽出し、CSV又はExcel形式で出力できること。</t>
    <rPh sb="27" eb="29">
      <t>ニンイ</t>
    </rPh>
    <phoneticPr fontId="2"/>
  </si>
  <si>
    <t>申請者は未決裁の申請をどこからでも引戻すことができる。また、引戻した届出申請の再申請が行えること。</t>
    <rPh sb="4" eb="5">
      <t>ミ</t>
    </rPh>
    <rPh sb="5" eb="7">
      <t>ケッサイ</t>
    </rPh>
    <phoneticPr fontId="2"/>
  </si>
  <si>
    <t>本人が申請できないときは、同じ係の職員、係長、所属長が代理申請できること</t>
    <rPh sb="0" eb="2">
      <t>ホンニン</t>
    </rPh>
    <rPh sb="3" eb="5">
      <t>シンセイ</t>
    </rPh>
    <rPh sb="13" eb="14">
      <t>オナ</t>
    </rPh>
    <rPh sb="15" eb="16">
      <t>カカリ</t>
    </rPh>
    <rPh sb="17" eb="19">
      <t>ショクイン</t>
    </rPh>
    <rPh sb="20" eb="22">
      <t>カカリチョウ</t>
    </rPh>
    <rPh sb="23" eb="26">
      <t>ショゾクチョウ</t>
    </rPh>
    <rPh sb="27" eb="31">
      <t>ダイリシンセイ</t>
    </rPh>
    <phoneticPr fontId="4"/>
  </si>
  <si>
    <t>システム登録した週休日、勤務時間について、カレンダー情報（祝日・休日考慮）に基づき年度単位で出勤簿（勤務予定表）が一括で作成され表示できること</t>
    <rPh sb="4" eb="6">
      <t>トウロク</t>
    </rPh>
    <rPh sb="8" eb="11">
      <t>シュウキュウヒ</t>
    </rPh>
    <rPh sb="12" eb="16">
      <t>キンムジカン</t>
    </rPh>
    <rPh sb="26" eb="28">
      <t>ジョウホウ</t>
    </rPh>
    <rPh sb="29" eb="31">
      <t>シュクジツ</t>
    </rPh>
    <rPh sb="32" eb="34">
      <t>キュウジツ</t>
    </rPh>
    <rPh sb="34" eb="36">
      <t>コウリョ</t>
    </rPh>
    <rPh sb="38" eb="39">
      <t>モト</t>
    </rPh>
    <rPh sb="41" eb="43">
      <t>ネンド</t>
    </rPh>
    <rPh sb="43" eb="45">
      <t>タンイ</t>
    </rPh>
    <rPh sb="46" eb="49">
      <t>シュッキンボ</t>
    </rPh>
    <rPh sb="50" eb="55">
      <t>キンムヨテイヒョウ</t>
    </rPh>
    <rPh sb="57" eb="59">
      <t>イッカツ</t>
    </rPh>
    <rPh sb="60" eb="62">
      <t>サクセイ</t>
    </rPh>
    <rPh sb="64" eb="66">
      <t>ヒョウジ</t>
    </rPh>
    <phoneticPr fontId="4"/>
  </si>
  <si>
    <t>休日の超過勤務実績については、週休日と祝日の別及び深夜勤務時間帯など異なる割増率ごとに、超過勤務時間を自動で振り分けられること。</t>
    <rPh sb="0" eb="2">
      <t>キュウジツ</t>
    </rPh>
    <rPh sb="3" eb="7">
      <t>チョウカキンム</t>
    </rPh>
    <rPh sb="7" eb="9">
      <t>ジッセキ</t>
    </rPh>
    <rPh sb="15" eb="18">
      <t>シュウキュウヒ</t>
    </rPh>
    <rPh sb="22" eb="23">
      <t>ベツ</t>
    </rPh>
    <rPh sb="23" eb="24">
      <t>オヨ</t>
    </rPh>
    <rPh sb="25" eb="27">
      <t>シンヤ</t>
    </rPh>
    <rPh sb="27" eb="32">
      <t>キンムジカンタイ</t>
    </rPh>
    <rPh sb="34" eb="35">
      <t>コト</t>
    </rPh>
    <rPh sb="37" eb="39">
      <t>ワリマシ</t>
    </rPh>
    <rPh sb="39" eb="40">
      <t>リツ</t>
    </rPh>
    <rPh sb="44" eb="48">
      <t>チョウカキンム</t>
    </rPh>
    <rPh sb="48" eb="50">
      <t>ジカン</t>
    </rPh>
    <rPh sb="51" eb="53">
      <t>ジドウ</t>
    </rPh>
    <rPh sb="54" eb="55">
      <t>フ</t>
    </rPh>
    <rPh sb="56" eb="57">
      <t>ワ</t>
    </rPh>
    <phoneticPr fontId="4"/>
  </si>
  <si>
    <t>祝日と週休日が重なった日に勤務した場合、その日は週休日としてみなして振替の申請や超過勤務手当の申請ができること。（週休日が優先されること）</t>
    <phoneticPr fontId="2"/>
  </si>
  <si>
    <t>時間単位で休暇を取得した場合、各自の勤務時間もって一日として計算できること。
　　　常勤：７時間45分　　会計年度任用職員：職員ごとの勤務時間</t>
    <rPh sb="15" eb="17">
      <t>カクジ</t>
    </rPh>
    <rPh sb="18" eb="20">
      <t>キンム</t>
    </rPh>
    <rPh sb="20" eb="22">
      <t>ジカン</t>
    </rPh>
    <rPh sb="42" eb="44">
      <t>ジョウキン</t>
    </rPh>
    <rPh sb="46" eb="48">
      <t>ジカン</t>
    </rPh>
    <rPh sb="50" eb="51">
      <t>フン</t>
    </rPh>
    <rPh sb="53" eb="57">
      <t>カイケイネンド</t>
    </rPh>
    <rPh sb="57" eb="59">
      <t>ニンヨウ</t>
    </rPh>
    <rPh sb="59" eb="61">
      <t>ショクイン</t>
    </rPh>
    <rPh sb="62" eb="64">
      <t>ショクイン</t>
    </rPh>
    <rPh sb="67" eb="71">
      <t>キンムジカン</t>
    </rPh>
    <phoneticPr fontId="4"/>
  </si>
  <si>
    <t>次のデータがＣＳＶ又はExcel形式にてデータ出力が可能なこと。
①出張・研修等の取得実績（職員単位）</t>
    <rPh sb="41" eb="43">
      <t>シュトク</t>
    </rPh>
    <rPh sb="43" eb="45">
      <t>ジッセキ</t>
    </rPh>
    <rPh sb="46" eb="48">
      <t>ショクイン</t>
    </rPh>
    <rPh sb="48" eb="50">
      <t>タンイ</t>
    </rPh>
    <phoneticPr fontId="4"/>
  </si>
  <si>
    <t>次のデータがＣＳＶ又はExcel形式にてデータ出力が可能なこと。
①超過勤務手当の支給割合ごとに集計された超過勤務時間数（職員単位、期間指定）
※１時間未満の端数があるときは、その端数が30分以上のときは１時間とし、30分未満のときは切り捨てる。</t>
    <rPh sb="48" eb="50">
      <t>シュウケイ</t>
    </rPh>
    <rPh sb="53" eb="55">
      <t>チョウカ</t>
    </rPh>
    <rPh sb="55" eb="57">
      <t>キンム</t>
    </rPh>
    <rPh sb="57" eb="59">
      <t>ジカン</t>
    </rPh>
    <rPh sb="59" eb="60">
      <t>スウ</t>
    </rPh>
    <rPh sb="61" eb="63">
      <t>ショクイン</t>
    </rPh>
    <rPh sb="63" eb="65">
      <t>タンイ</t>
    </rPh>
    <rPh sb="66" eb="68">
      <t>キカン</t>
    </rPh>
    <rPh sb="68" eb="70">
      <t>シテイ</t>
    </rPh>
    <phoneticPr fontId="2"/>
  </si>
  <si>
    <t>次にあげる動作により、出退勤時間の登録ができること
①パソコンからの操作
②ICカードによる打刻
③タブレット端末の画面タッチ</t>
    <rPh sb="0" eb="1">
      <t>ツギ</t>
    </rPh>
    <rPh sb="5" eb="7">
      <t>ドウサ</t>
    </rPh>
    <rPh sb="11" eb="14">
      <t>シュッタイキン</t>
    </rPh>
    <rPh sb="14" eb="16">
      <t>ジカン</t>
    </rPh>
    <rPh sb="17" eb="19">
      <t>トウロク</t>
    </rPh>
    <phoneticPr fontId="4"/>
  </si>
  <si>
    <t>締め処理及び締め処理解除の権限をシステム管理者、所属長及び係長に指定でき、自身の所属管理下の職員の締め処理を実施できること。また、締めた後は、申請が出せないこと。</t>
    <rPh sb="0" eb="1">
      <t>シ</t>
    </rPh>
    <rPh sb="2" eb="4">
      <t>ショリ</t>
    </rPh>
    <rPh sb="4" eb="5">
      <t>オヨ</t>
    </rPh>
    <rPh sb="6" eb="7">
      <t>シ</t>
    </rPh>
    <rPh sb="8" eb="10">
      <t>ショリ</t>
    </rPh>
    <rPh sb="10" eb="12">
      <t>カイジョ</t>
    </rPh>
    <rPh sb="13" eb="15">
      <t>ケンゲン</t>
    </rPh>
    <rPh sb="20" eb="23">
      <t>カンリシャ</t>
    </rPh>
    <rPh sb="24" eb="27">
      <t>ショゾクチョウ</t>
    </rPh>
    <rPh sb="27" eb="28">
      <t>オヨ</t>
    </rPh>
    <rPh sb="29" eb="31">
      <t>カカリチョウ</t>
    </rPh>
    <rPh sb="32" eb="34">
      <t>シテイ</t>
    </rPh>
    <rPh sb="37" eb="39">
      <t>ジシン</t>
    </rPh>
    <rPh sb="40" eb="42">
      <t>ショゾク</t>
    </rPh>
    <rPh sb="42" eb="44">
      <t>カンリ</t>
    </rPh>
    <rPh sb="44" eb="45">
      <t>シタ</t>
    </rPh>
    <rPh sb="46" eb="48">
      <t>ショクイン</t>
    </rPh>
    <rPh sb="49" eb="50">
      <t>シ</t>
    </rPh>
    <rPh sb="51" eb="53">
      <t>ショリ</t>
    </rPh>
    <rPh sb="54" eb="56">
      <t>ジッシ</t>
    </rPh>
    <phoneticPr fontId="2"/>
  </si>
  <si>
    <t>次のデータがＣＳＶ又はExcel形式にてデータ出力が可能なこと。
①出勤簿</t>
    <phoneticPr fontId="4"/>
  </si>
  <si>
    <t>下記の入力・申請・承認時に関連する項目および既に登録された内容との関連チェック（重複する申請（未決裁の申請含む）などの不整合チェック含む）がされること。
①承認時、届出内容と出退勤時間・勤務時間に矛盾が無いかのチェックができること
②追加申請の際、出退勤時間と届出内容の不整合がチェックできること
③休暇申請時、時間が重複する休暇の有無のチェックができること
④超過勤務申請時、勤務の開始・終了時間と勤務予定の時間帯との関連自動チェックができること
⑤超過勤務申請時、同一勤務時間帯に超過勤務を申請していないかの重複チェックができること
⑥超過勤務申請（事後申請）時、退勤時刻を超えた超過勤務の実績申請がされていないかのエラーチェックができること
⑦超過勤務申請時、超過勤務開始時間と勤務時間に重複がないことのチェックができること</t>
    <rPh sb="0" eb="2">
      <t>カキ</t>
    </rPh>
    <rPh sb="3" eb="5">
      <t>ニュウリョク</t>
    </rPh>
    <rPh sb="6" eb="8">
      <t>シンセイ</t>
    </rPh>
    <rPh sb="9" eb="11">
      <t>ショウニン</t>
    </rPh>
    <rPh sb="11" eb="12">
      <t>ジ</t>
    </rPh>
    <rPh sb="13" eb="15">
      <t>カンレン</t>
    </rPh>
    <rPh sb="17" eb="19">
      <t>コウモク</t>
    </rPh>
    <rPh sb="22" eb="23">
      <t>スデ</t>
    </rPh>
    <rPh sb="24" eb="26">
      <t>トウロク</t>
    </rPh>
    <rPh sb="29" eb="31">
      <t>ナイヨウ</t>
    </rPh>
    <rPh sb="33" eb="35">
      <t>カンレン</t>
    </rPh>
    <rPh sb="40" eb="42">
      <t>チョウフク</t>
    </rPh>
    <rPh sb="44" eb="46">
      <t>シンセイ</t>
    </rPh>
    <rPh sb="51" eb="53">
      <t>シンセイ</t>
    </rPh>
    <rPh sb="53" eb="54">
      <t>フク</t>
    </rPh>
    <rPh sb="59" eb="62">
      <t>フセイゴウ</t>
    </rPh>
    <rPh sb="66" eb="67">
      <t>フク</t>
    </rPh>
    <phoneticPr fontId="1"/>
  </si>
  <si>
    <t>申請者は申請時に、決裁ルートを任意に変更できること。</t>
    <rPh sb="0" eb="2">
      <t>シンセイ</t>
    </rPh>
    <rPh sb="2" eb="3">
      <t>シャ</t>
    </rPh>
    <rPh sb="4" eb="6">
      <t>シンセイ</t>
    </rPh>
    <rPh sb="6" eb="7">
      <t>トキ</t>
    </rPh>
    <rPh sb="9" eb="11">
      <t>ケッサイ</t>
    </rPh>
    <rPh sb="15" eb="17">
      <t>ニンイ</t>
    </rPh>
    <phoneticPr fontId="4"/>
  </si>
  <si>
    <t>下記の申請において、過去の申請を参照申請できること。
①旅費申請時の旅行先、用務、経路情報
②超過勤務申請時の勤務内容
③職免申請時の根拠規定</t>
    <rPh sb="0" eb="2">
      <t>カキ</t>
    </rPh>
    <rPh sb="16" eb="18">
      <t>サンショウ</t>
    </rPh>
    <rPh sb="18" eb="20">
      <t>シンセイ</t>
    </rPh>
    <phoneticPr fontId="4"/>
  </si>
  <si>
    <t>システム管理者（人事係）は自身の所属期間によらず、過年度分の申請等すべてのデータが確認できること。</t>
    <rPh sb="4" eb="7">
      <t>カンリシャ</t>
    </rPh>
    <rPh sb="8" eb="10">
      <t>ジンジ</t>
    </rPh>
    <rPh sb="10" eb="11">
      <t>カカリ</t>
    </rPh>
    <rPh sb="13" eb="15">
      <t>ジシン</t>
    </rPh>
    <rPh sb="16" eb="18">
      <t>ショゾク</t>
    </rPh>
    <rPh sb="18" eb="20">
      <t>キカン</t>
    </rPh>
    <rPh sb="25" eb="28">
      <t>カネンド</t>
    </rPh>
    <rPh sb="28" eb="29">
      <t>ブン</t>
    </rPh>
    <rPh sb="30" eb="32">
      <t>シンセイ</t>
    </rPh>
    <rPh sb="32" eb="33">
      <t>トウ</t>
    </rPh>
    <rPh sb="41" eb="43">
      <t>カクニン</t>
    </rPh>
    <phoneticPr fontId="4"/>
  </si>
  <si>
    <t>新規付番</t>
    <rPh sb="0" eb="2">
      <t>シンキ</t>
    </rPh>
    <rPh sb="2" eb="4">
      <t>フバン</t>
    </rPh>
    <phoneticPr fontId="4"/>
  </si>
  <si>
    <t>【大分類】</t>
    <rPh sb="1" eb="2">
      <t>ダイ</t>
    </rPh>
    <rPh sb="2" eb="4">
      <t>ブンルイ</t>
    </rPh>
    <phoneticPr fontId="4"/>
  </si>
  <si>
    <t>【小分類】</t>
    <rPh sb="1" eb="2">
      <t>ショウ</t>
    </rPh>
    <rPh sb="2" eb="4">
      <t>ブンルイ</t>
    </rPh>
    <phoneticPr fontId="4"/>
  </si>
  <si>
    <t>令和   年   月　　日</t>
    <rPh sb="0" eb="2">
      <t>レイワ</t>
    </rPh>
    <rPh sb="5" eb="6">
      <t>ネン</t>
    </rPh>
    <rPh sb="9" eb="10">
      <t>ガツ</t>
    </rPh>
    <rPh sb="12" eb="13">
      <t>ニチ</t>
    </rPh>
    <phoneticPr fontId="30"/>
  </si>
  <si>
    <t>東京都後期高齢者医療広域連合長  様</t>
    <rPh sb="0" eb="2">
      <t>トウキョウ</t>
    </rPh>
    <rPh sb="2" eb="3">
      <t>ト</t>
    </rPh>
    <rPh sb="3" eb="5">
      <t>コウキ</t>
    </rPh>
    <rPh sb="5" eb="8">
      <t>コウレイシャ</t>
    </rPh>
    <rPh sb="8" eb="10">
      <t>イリョウ</t>
    </rPh>
    <rPh sb="10" eb="12">
      <t>コウイキ</t>
    </rPh>
    <rPh sb="12" eb="14">
      <t>レンゴウ</t>
    </rPh>
    <rPh sb="14" eb="15">
      <t>チョウ</t>
    </rPh>
    <rPh sb="17" eb="18">
      <t>サマ</t>
    </rPh>
    <phoneticPr fontId="30"/>
  </si>
  <si>
    <t>機能要件提案説明書</t>
    <rPh sb="0" eb="4">
      <t>キノウヨウケン</t>
    </rPh>
    <rPh sb="4" eb="5">
      <t>ツツミ</t>
    </rPh>
    <rPh sb="5" eb="6">
      <t>アン</t>
    </rPh>
    <rPh sb="6" eb="8">
      <t>セツメイ</t>
    </rPh>
    <rPh sb="8" eb="9">
      <t>ショ</t>
    </rPh>
    <phoneticPr fontId="30"/>
  </si>
  <si>
    <t>１　提案者</t>
    <rPh sb="2" eb="5">
      <t>テイアンシャ</t>
    </rPh>
    <phoneticPr fontId="30"/>
  </si>
  <si>
    <t>所在地</t>
    <rPh sb="0" eb="3">
      <t>ショザイチ</t>
    </rPh>
    <phoneticPr fontId="30"/>
  </si>
  <si>
    <t>名称</t>
    <rPh sb="0" eb="2">
      <t>メイショウ</t>
    </rPh>
    <phoneticPr fontId="30"/>
  </si>
  <si>
    <t>代表者職氏名</t>
    <rPh sb="0" eb="3">
      <t>ダイヒョウシャ</t>
    </rPh>
    <rPh sb="3" eb="4">
      <t>ショク</t>
    </rPh>
    <rPh sb="4" eb="6">
      <t>シメイ</t>
    </rPh>
    <phoneticPr fontId="30"/>
  </si>
  <si>
    <t>印</t>
    <rPh sb="0" eb="1">
      <t>イン</t>
    </rPh>
    <phoneticPr fontId="30"/>
  </si>
  <si>
    <t>２　担当者</t>
    <rPh sb="2" eb="5">
      <t>タントウシャ</t>
    </rPh>
    <phoneticPr fontId="30"/>
  </si>
  <si>
    <t>所属部署</t>
    <rPh sb="0" eb="2">
      <t>ショゾク</t>
    </rPh>
    <rPh sb="2" eb="4">
      <t>ブショ</t>
    </rPh>
    <phoneticPr fontId="30"/>
  </si>
  <si>
    <t>氏名</t>
    <rPh sb="0" eb="2">
      <t>シメイ</t>
    </rPh>
    <phoneticPr fontId="30"/>
  </si>
  <si>
    <t>電話番号</t>
    <rPh sb="0" eb="2">
      <t>デンワ</t>
    </rPh>
    <rPh sb="2" eb="4">
      <t>バンゴウ</t>
    </rPh>
    <phoneticPr fontId="30"/>
  </si>
  <si>
    <t>ＦＡＸ番号</t>
    <rPh sb="3" eb="5">
      <t>バンゴウ</t>
    </rPh>
    <phoneticPr fontId="30"/>
  </si>
  <si>
    <t>メールアドレス</t>
    <phoneticPr fontId="30"/>
  </si>
  <si>
    <t>（様式５）</t>
    <rPh sb="1" eb="3">
      <t>ヨウシキ</t>
    </rPh>
    <phoneticPr fontId="30"/>
  </si>
  <si>
    <t>　東京都後期高齢者医療広域連合 勤怠管理システム更改における機器等調達・構築・設定・設置・運用保守委託」に関するプロポーザルについて別紙内容を提案いたします。提案内容に相違はなく虚偽の記載はありません。</t>
    <rPh sb="16" eb="20">
      <t>キンタイカンリ</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</si>
</sst>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游ゴシック"/>
      <family val="2"/>
      <charset val="128"/>
      <scheme val="minor"/>
    </font>
    <font>
      <sz val="11"/>
      <color rgb="FF9C0006"/>
      <name val="游ゴシック"/>
      <family val="2"/>
      <charset val="128"/>
      <scheme val="minor"/>
    </font>
    <font>
      <sz val="11"/>
      <color rgb="FFFF0000"/>
      <name val="游ゴシック"/>
      <family val="2"/>
      <charset val="128"/>
      <scheme val="minor"/>
    </font>
    <font>
      <sz val="14"/>
      <color theme="1"/>
      <name val="游ゴシック"/>
      <family val="2"/>
      <charset val="128"/>
      <scheme val="minor"/>
    </font>
    <font>
      <sz val="6"/>
      <name val="游ゴシック"/>
      <family val="2"/>
      <charset val="128"/>
      <scheme val="minor"/>
    </font>
    <font>
      <sz val="14"/>
      <name val="游ゴシック"/>
      <family val="3"/>
      <charset val="128"/>
      <scheme val="minor"/>
    </font>
    <font>
      <sz val="11"/>
      <name val="游ゴシック"/>
      <family val="3"/>
      <charset val="128"/>
      <scheme val="minor"/>
    </font>
    <font>
      <sz val="12"/>
      <name val="游ゴシック"/>
      <family val="3"/>
      <charset val="128"/>
      <scheme val="minor"/>
    </font>
    <font>
      <sz val="12"/>
      <color theme="1"/>
      <name val="游ゴシック"/>
      <family val="3"/>
      <charset val="128"/>
      <scheme val="minor"/>
    </font>
    <font>
      <sz val="14"/>
      <color rgb="FFFF0000"/>
      <name val="游ゴシック"/>
      <family val="3"/>
      <charset val="128"/>
      <scheme val="minor"/>
    </font>
    <font>
      <b/>
      <sz val="9"/>
      <color indexed="81"/>
      <name val="MS P ゴシック"/>
      <family val="3"/>
      <charset val="128"/>
    </font>
    <font>
      <b/>
      <sz val="14"/>
      <name val="游ゴシック"/>
      <family val="3"/>
      <charset val="128"/>
      <scheme val="minor"/>
    </font>
    <font>
      <sz val="14"/>
      <color theme="1"/>
      <name val="游ゴシック"/>
      <family val="3"/>
      <charset val="128"/>
      <scheme val="minor"/>
    </font>
    <font>
      <b/>
      <sz val="14"/>
      <color theme="1"/>
      <name val="游ゴシック"/>
      <family val="3"/>
      <charset val="128"/>
      <scheme val="minor"/>
    </font>
    <font>
      <sz val="10.5"/>
      <color rgb="FF000000"/>
      <name val="ＭＳ 明朝"/>
      <family val="1"/>
      <charset val="128"/>
    </font>
    <font>
      <sz val="10.5"/>
      <color theme="1"/>
      <name val="ＭＳ 明朝"/>
      <family val="1"/>
      <charset val="128"/>
    </font>
    <font>
      <sz val="11"/>
      <name val="ＭＳ Ｐゴシック"/>
      <family val="3"/>
      <charset val="128"/>
    </font>
    <font>
      <strike/>
      <sz val="14"/>
      <color rgb="FFFF0000"/>
      <name val="游ゴシック"/>
      <family val="3"/>
      <charset val="128"/>
      <scheme val="minor"/>
    </font>
    <font>
      <b/>
      <sz val="14"/>
      <color rgb="FFFF0000"/>
      <name val="游ゴシック"/>
      <family val="3"/>
      <charset val="128"/>
      <scheme val="minor"/>
    </font>
    <font>
      <sz val="18"/>
      <name val="游ゴシック"/>
      <family val="3"/>
      <charset val="128"/>
      <scheme val="minor"/>
    </font>
    <font>
      <strike/>
      <sz val="14"/>
      <name val="游ゴシック"/>
      <family val="3"/>
      <charset val="128"/>
      <scheme val="minor"/>
    </font>
    <font>
      <sz val="16"/>
      <name val="游ゴシック"/>
      <family val="3"/>
      <charset val="128"/>
      <scheme val="minor"/>
    </font>
    <font>
      <sz val="9"/>
      <color indexed="81"/>
      <name val="MS P ゴシック"/>
      <family val="3"/>
      <charset val="128"/>
    </font>
    <font>
      <sz val="14"/>
      <color theme="8" tint="0.39997558519241921"/>
      <name val="游ゴシック"/>
      <family val="3"/>
      <charset val="128"/>
      <scheme val="minor"/>
    </font>
    <font>
      <sz val="14"/>
      <color theme="8" tint="0.59999389629810485"/>
      <name val="游ゴシック"/>
      <family val="3"/>
      <charset val="128"/>
      <scheme val="minor"/>
    </font>
    <font>
      <strike/>
      <sz val="14"/>
      <color theme="1"/>
      <name val="游ゴシック"/>
      <family val="3"/>
      <charset val="128"/>
      <scheme val="minor"/>
    </font>
    <font>
      <sz val="16"/>
      <color theme="1"/>
      <name val="游ゴシック"/>
      <family val="3"/>
      <charset val="128"/>
      <scheme val="minor"/>
    </font>
    <font>
      <sz val="14"/>
      <name val="ＭＳ Ｐ明朝"/>
      <family val="1"/>
      <charset val="128"/>
    </font>
    <font>
      <sz val="11"/>
      <name val="ＭＳ 明朝"/>
      <family val="1"/>
      <charset val="128"/>
    </font>
    <font>
      <sz val="12"/>
      <name val="ＭＳ Ｐ明朝"/>
      <family val="1"/>
      <charset val="128"/>
    </font>
    <font>
      <sz val="6"/>
      <name val="ＭＳ Ｐゴシック"/>
      <family val="3"/>
      <charset val="128"/>
    </font>
    <font>
      <sz val="12"/>
      <name val="ＭＳ 明朝"/>
      <family val="1"/>
      <charset val="128"/>
    </font>
    <font>
      <b/>
      <sz val="40"/>
      <name val="ＭＳ 明朝"/>
      <family val="1"/>
      <charset val="128"/>
    </font>
    <font>
      <sz val="40"/>
      <name val="HGSｺﾞｼｯｸM"/>
      <family val="3"/>
      <charset val="128"/>
    </font>
    <font>
      <sz val="10.5"/>
      <name val="ＭＳ 明朝"/>
      <family val="1"/>
      <charset val="128"/>
    </font>
  </fonts>
  <fills count="13">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BFBFBF"/>
        <bgColor indexed="64"/>
      </patternFill>
    </fill>
    <fill>
      <patternFill patternType="solid">
        <fgColor rgb="FFFFFF00"/>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rgb="FFCCFFFF"/>
        <bgColor indexed="64"/>
      </patternFill>
    </fill>
    <fill>
      <patternFill patternType="solid">
        <fgColor theme="7"/>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0" fontId="16" fillId="0" borderId="0"/>
    <xf numFmtId="38" fontId="16" fillId="0" borderId="0" applyFont="0" applyFill="0" applyBorder="0" applyAlignment="0" applyProtection="0"/>
    <xf numFmtId="0" fontId="16" fillId="0" borderId="0">
      <alignment vertical="center"/>
    </xf>
  </cellStyleXfs>
  <cellXfs count="115">
    <xf numFmtId="0" fontId="0" fillId="0" borderId="0" xfId="0">
      <alignment vertical="center"/>
    </xf>
    <xf numFmtId="0" fontId="3" fillId="0" borderId="0" xfId="0" applyFont="1">
      <alignment vertical="center"/>
    </xf>
    <xf numFmtId="0" fontId="5" fillId="0" borderId="1" xfId="0" applyFont="1" applyFill="1" applyBorder="1" applyAlignment="1">
      <alignment horizontal="center" vertical="center"/>
    </xf>
    <xf numFmtId="0" fontId="3" fillId="0" borderId="0" xfId="0" applyFont="1" applyFill="1">
      <alignment vertical="center"/>
    </xf>
    <xf numFmtId="0" fontId="5" fillId="0" borderId="1" xfId="0" applyFont="1" applyFill="1" applyBorder="1" applyAlignment="1">
      <alignment vertical="center" wrapText="1"/>
    </xf>
    <xf numFmtId="0" fontId="5" fillId="0" borderId="0" xfId="0" applyFont="1" applyFill="1">
      <alignment vertical="center"/>
    </xf>
    <xf numFmtId="0" fontId="8" fillId="0" borderId="1" xfId="0" applyFont="1" applyFill="1" applyBorder="1" applyAlignment="1">
      <alignment horizontal="center" vertical="center"/>
    </xf>
    <xf numFmtId="0" fontId="5" fillId="0" borderId="1" xfId="0" applyFont="1" applyFill="1" applyBorder="1">
      <alignment vertical="center"/>
    </xf>
    <xf numFmtId="0" fontId="7" fillId="0" borderId="0" xfId="0" applyFont="1" applyFill="1" applyAlignment="1">
      <alignment horizontal="center" vertical="center"/>
    </xf>
    <xf numFmtId="0" fontId="5" fillId="0" borderId="0" xfId="0" applyFont="1" applyFill="1" applyAlignment="1">
      <alignment vertical="center" wrapText="1"/>
    </xf>
    <xf numFmtId="0" fontId="5" fillId="0" borderId="0" xfId="0" applyFont="1" applyFill="1" applyAlignment="1">
      <alignment horizontal="center" vertical="center"/>
    </xf>
    <xf numFmtId="0" fontId="5" fillId="2" borderId="1" xfId="0" applyFont="1" applyFill="1" applyBorder="1" applyAlignment="1">
      <alignment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9" fillId="0" borderId="1" xfId="0" applyFont="1" applyFill="1" applyBorder="1" applyAlignment="1">
      <alignment vertical="center" wrapText="1"/>
    </xf>
    <xf numFmtId="0" fontId="7" fillId="2"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5" fillId="3" borderId="1" xfId="0" applyFont="1" applyFill="1" applyBorder="1" applyAlignment="1">
      <alignment vertical="center" wrapText="1"/>
    </xf>
    <xf numFmtId="0" fontId="8" fillId="3" borderId="1" xfId="0" applyFont="1" applyFill="1" applyBorder="1" applyAlignment="1">
      <alignment horizontal="center" vertical="center"/>
    </xf>
    <xf numFmtId="0" fontId="0" fillId="3" borderId="0" xfId="0" applyFill="1">
      <alignment vertical="center"/>
    </xf>
    <xf numFmtId="0" fontId="3" fillId="3" borderId="0" xfId="0" applyFont="1" applyFill="1">
      <alignment vertical="center"/>
    </xf>
    <xf numFmtId="0" fontId="5" fillId="3"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11" fillId="3" borderId="1" xfId="0" applyFont="1" applyFill="1" applyBorder="1" applyAlignment="1">
      <alignment horizontal="center" vertical="center"/>
    </xf>
    <xf numFmtId="0" fontId="0" fillId="0" borderId="0" xfId="0" applyFill="1">
      <alignment vertical="center"/>
    </xf>
    <xf numFmtId="0" fontId="11" fillId="3"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3"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12" fillId="3" borderId="1" xfId="0" applyFont="1" applyFill="1" applyBorder="1" applyAlignment="1">
      <alignment horizontal="center" vertical="center"/>
    </xf>
    <xf numFmtId="0" fontId="5" fillId="3" borderId="1" xfId="0" applyFont="1" applyFill="1" applyBorder="1">
      <alignment vertical="center"/>
    </xf>
    <xf numFmtId="0" fontId="5" fillId="5" borderId="1"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5" borderId="1" xfId="0" applyFont="1" applyFill="1" applyBorder="1" applyAlignment="1">
      <alignment horizontal="center" vertical="center"/>
    </xf>
    <xf numFmtId="0" fontId="5" fillId="6" borderId="1" xfId="0" applyFont="1" applyFill="1" applyBorder="1" applyAlignment="1">
      <alignment horizontal="left" vertical="center" wrapText="1"/>
    </xf>
    <xf numFmtId="0" fontId="5" fillId="4" borderId="1"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justify" vertical="center" wrapText="1"/>
    </xf>
    <xf numFmtId="0" fontId="15" fillId="0" borderId="1" xfId="0" applyFont="1" applyBorder="1" applyAlignment="1">
      <alignment horizontal="justify" vertical="center" wrapText="1"/>
    </xf>
    <xf numFmtId="0" fontId="0" fillId="0" borderId="0" xfId="0" applyAlignment="1">
      <alignment horizontal="center" vertical="center"/>
    </xf>
    <xf numFmtId="0" fontId="5" fillId="8" borderId="1" xfId="0" applyFont="1" applyFill="1" applyBorder="1" applyAlignment="1">
      <alignment vertical="center" wrapText="1"/>
    </xf>
    <xf numFmtId="0" fontId="5" fillId="8" borderId="1" xfId="0" applyFont="1" applyFill="1" applyBorder="1" applyAlignment="1">
      <alignment horizontal="center" vertical="center"/>
    </xf>
    <xf numFmtId="0" fontId="11" fillId="8" borderId="1" xfId="0" applyFont="1" applyFill="1" applyBorder="1" applyAlignment="1">
      <alignment horizontal="center" vertical="center"/>
    </xf>
    <xf numFmtId="0" fontId="0" fillId="8" borderId="0" xfId="0" applyFill="1">
      <alignment vertical="center"/>
    </xf>
    <xf numFmtId="0" fontId="3" fillId="8" borderId="0" xfId="0" applyFont="1" applyFill="1">
      <alignment vertical="center"/>
    </xf>
    <xf numFmtId="0" fontId="5" fillId="8" borderId="1" xfId="0" applyFont="1" applyFill="1" applyBorder="1" applyAlignment="1">
      <alignment horizontal="center" vertical="center" wrapText="1"/>
    </xf>
    <xf numFmtId="0" fontId="8" fillId="8"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9" borderId="1" xfId="0" applyFont="1" applyFill="1" applyBorder="1" applyAlignment="1">
      <alignment horizontal="center" vertical="center"/>
    </xf>
    <xf numFmtId="0" fontId="8" fillId="10" borderId="1" xfId="0" applyFont="1" applyFill="1" applyBorder="1" applyAlignment="1">
      <alignment horizontal="center" vertical="center"/>
    </xf>
    <xf numFmtId="0" fontId="18" fillId="0" borderId="1" xfId="0" applyFont="1" applyFill="1" applyBorder="1" applyAlignment="1">
      <alignment horizontal="center" vertical="center"/>
    </xf>
    <xf numFmtId="0" fontId="7"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5" fillId="5" borderId="1" xfId="0" applyFont="1" applyFill="1" applyBorder="1" applyAlignment="1">
      <alignment horizontal="left" vertical="center" wrapText="1"/>
    </xf>
    <xf numFmtId="0" fontId="3" fillId="11" borderId="0" xfId="0" applyFont="1" applyFill="1">
      <alignment vertical="center"/>
    </xf>
    <xf numFmtId="0" fontId="5" fillId="11" borderId="1" xfId="0" applyFont="1" applyFill="1" applyBorder="1" applyAlignment="1">
      <alignment horizontal="center" vertical="center"/>
    </xf>
    <xf numFmtId="0" fontId="11" fillId="11" borderId="1" xfId="0" applyFont="1" applyFill="1" applyBorder="1" applyAlignment="1">
      <alignment horizontal="center" vertical="center"/>
    </xf>
    <xf numFmtId="0" fontId="5" fillId="11" borderId="1" xfId="0" applyFont="1" applyFill="1" applyBorder="1" applyAlignment="1">
      <alignment horizontal="center" vertical="center" wrapText="1"/>
    </xf>
    <xf numFmtId="0" fontId="5" fillId="11" borderId="1" xfId="0" applyFont="1" applyFill="1" applyBorder="1" applyAlignment="1">
      <alignment vertical="center" wrapText="1"/>
    </xf>
    <xf numFmtId="0" fontId="8" fillId="11" borderId="1" xfId="0" applyFont="1" applyFill="1" applyBorder="1" applyAlignment="1">
      <alignment horizontal="center" vertical="center"/>
    </xf>
    <xf numFmtId="0" fontId="8" fillId="11" borderId="1" xfId="0" applyFont="1" applyFill="1" applyBorder="1" applyAlignment="1">
      <alignment horizontal="center" vertical="center" wrapText="1"/>
    </xf>
    <xf numFmtId="0" fontId="0" fillId="11" borderId="0" xfId="0" applyFill="1">
      <alignment vertical="center"/>
    </xf>
    <xf numFmtId="0" fontId="5" fillId="11" borderId="1" xfId="0" applyFont="1" applyFill="1" applyBorder="1" applyAlignment="1">
      <alignment horizontal="left" vertical="center" wrapText="1"/>
    </xf>
    <xf numFmtId="0" fontId="5" fillId="0" borderId="3" xfId="0" applyFont="1" applyFill="1" applyBorder="1" applyAlignment="1">
      <alignment vertical="center" wrapText="1"/>
    </xf>
    <xf numFmtId="0" fontId="19" fillId="12" borderId="1" xfId="0" applyFont="1" applyFill="1" applyBorder="1" applyAlignment="1">
      <alignment horizontal="center" vertical="center" wrapText="1"/>
    </xf>
    <xf numFmtId="0" fontId="18" fillId="11"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11" borderId="3" xfId="0" applyFont="1" applyFill="1" applyBorder="1" applyAlignment="1">
      <alignment horizontal="center" vertical="center" wrapText="1"/>
    </xf>
    <xf numFmtId="0" fontId="5" fillId="11" borderId="2" xfId="0" applyFont="1" applyFill="1" applyBorder="1" applyAlignment="1">
      <alignment horizontal="center" vertical="center" wrapText="1"/>
    </xf>
    <xf numFmtId="0" fontId="23" fillId="0" borderId="1" xfId="0" applyFont="1" applyFill="1" applyBorder="1" applyAlignment="1">
      <alignment vertical="center" wrapText="1"/>
    </xf>
    <xf numFmtId="0" fontId="12" fillId="11" borderId="1" xfId="0" applyFont="1" applyFill="1" applyBorder="1" applyAlignment="1">
      <alignment horizontal="center" vertical="center" wrapText="1"/>
    </xf>
    <xf numFmtId="0" fontId="24" fillId="0" borderId="1" xfId="0" applyFont="1" applyFill="1" applyBorder="1" applyAlignment="1">
      <alignment vertical="center" wrapText="1"/>
    </xf>
    <xf numFmtId="0" fontId="5" fillId="5" borderId="1" xfId="0" applyFont="1" applyFill="1" applyBorder="1" applyAlignment="1">
      <alignment vertical="center" wrapText="1"/>
    </xf>
    <xf numFmtId="0" fontId="5" fillId="3" borderId="1" xfId="0" applyFont="1" applyFill="1" applyBorder="1" applyAlignment="1">
      <alignment horizontal="left" vertical="center"/>
    </xf>
    <xf numFmtId="0" fontId="9" fillId="5" borderId="1" xfId="0" applyFont="1" applyFill="1" applyBorder="1" applyAlignment="1">
      <alignment vertical="center" wrapText="1"/>
    </xf>
    <xf numFmtId="0" fontId="17" fillId="3" borderId="1" xfId="0" applyFont="1" applyFill="1" applyBorder="1" applyAlignment="1">
      <alignment vertical="center" wrapText="1"/>
    </xf>
    <xf numFmtId="0" fontId="9" fillId="3" borderId="1" xfId="0" applyFont="1" applyFill="1" applyBorder="1" applyAlignment="1">
      <alignment vertical="center" wrapText="1"/>
    </xf>
    <xf numFmtId="0" fontId="13" fillId="0" borderId="1" xfId="0" applyFont="1" applyFill="1" applyBorder="1" applyAlignment="1">
      <alignment horizontal="center" vertical="center"/>
    </xf>
    <xf numFmtId="0" fontId="12" fillId="0" borderId="0" xfId="0" applyFont="1" applyFill="1" applyAlignment="1">
      <alignment horizontal="center" vertical="center"/>
    </xf>
    <xf numFmtId="0" fontId="13"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26" fillId="2" borderId="1" xfId="0" applyFont="1" applyFill="1" applyBorder="1" applyAlignment="1">
      <alignment horizontal="center" vertical="center" wrapText="1"/>
    </xf>
    <xf numFmtId="0" fontId="21" fillId="2" borderId="1" xfId="0" applyFont="1" applyFill="1" applyBorder="1" applyAlignment="1">
      <alignment horizontal="center" vertical="center"/>
    </xf>
    <xf numFmtId="0" fontId="27" fillId="0" borderId="0" xfId="3" applyFont="1" applyAlignment="1">
      <alignment horizontal="left" vertical="center"/>
    </xf>
    <xf numFmtId="0" fontId="28" fillId="0" borderId="0" xfId="3" applyFont="1">
      <alignment vertical="center"/>
    </xf>
    <xf numFmtId="0" fontId="29" fillId="0" borderId="0" xfId="3" applyFont="1" applyAlignment="1">
      <alignment horizontal="right" vertical="center"/>
    </xf>
    <xf numFmtId="0" fontId="16" fillId="0" borderId="0" xfId="3">
      <alignment vertical="center"/>
    </xf>
    <xf numFmtId="0" fontId="28" fillId="0" borderId="0" xfId="3" applyFont="1" applyAlignment="1">
      <alignment horizontal="right" vertical="center"/>
    </xf>
    <xf numFmtId="0" fontId="31" fillId="0" borderId="0" xfId="3" applyFont="1">
      <alignment vertical="center"/>
    </xf>
    <xf numFmtId="0" fontId="33" fillId="0" borderId="0" xfId="3" applyFont="1" applyAlignment="1">
      <alignment horizontal="center" vertical="center"/>
    </xf>
    <xf numFmtId="0" fontId="28" fillId="0" borderId="4" xfId="3" applyFont="1" applyBorder="1" applyAlignment="1">
      <alignment horizontal="left" vertical="center"/>
    </xf>
    <xf numFmtId="0" fontId="28" fillId="0" borderId="4" xfId="3" applyFont="1" applyBorder="1" applyAlignment="1">
      <alignment horizontal="center" vertical="center"/>
    </xf>
    <xf numFmtId="20" fontId="28" fillId="0" borderId="4" xfId="3" applyNumberFormat="1" applyFont="1" applyBorder="1" applyAlignment="1">
      <alignment horizontal="center" vertical="center"/>
    </xf>
    <xf numFmtId="0" fontId="28" fillId="0" borderId="1" xfId="3" applyFont="1" applyBorder="1" applyAlignment="1">
      <alignment horizontal="distributed" vertical="center"/>
    </xf>
    <xf numFmtId="0" fontId="28" fillId="0" borderId="7" xfId="3" applyFont="1" applyBorder="1" applyAlignment="1">
      <alignment horizontal="left" vertical="center" wrapText="1"/>
    </xf>
    <xf numFmtId="0" fontId="34" fillId="0" borderId="1" xfId="0" applyFont="1" applyBorder="1" applyAlignment="1">
      <alignment horizontal="center" vertical="center" wrapText="1"/>
    </xf>
    <xf numFmtId="0" fontId="34" fillId="0" borderId="1" xfId="0" applyFont="1" applyBorder="1" applyAlignment="1">
      <alignment horizontal="justify" vertical="center" wrapText="1"/>
    </xf>
    <xf numFmtId="0" fontId="28" fillId="0" borderId="1" xfId="3" applyFont="1" applyBorder="1" applyAlignment="1">
      <alignment horizontal="left" vertical="center" wrapText="1" indent="1"/>
    </xf>
    <xf numFmtId="0" fontId="28" fillId="0" borderId="5" xfId="3" applyFont="1" applyBorder="1" applyAlignment="1">
      <alignment horizontal="left" vertical="center" indent="1"/>
    </xf>
    <xf numFmtId="0" fontId="28" fillId="0" borderId="6" xfId="3" applyFont="1" applyBorder="1" applyAlignment="1">
      <alignment horizontal="left" vertical="center" indent="1"/>
    </xf>
    <xf numFmtId="0" fontId="28" fillId="0" borderId="7" xfId="3" applyFont="1" applyBorder="1" applyAlignment="1">
      <alignment horizontal="left" vertical="center" indent="1"/>
    </xf>
    <xf numFmtId="0" fontId="28" fillId="0" borderId="5" xfId="3" applyFont="1" applyBorder="1" applyAlignment="1">
      <alignment horizontal="left" vertical="center" wrapText="1" indent="1"/>
    </xf>
    <xf numFmtId="0" fontId="28" fillId="0" borderId="6" xfId="3" applyFont="1" applyBorder="1" applyAlignment="1">
      <alignment horizontal="left" vertical="center" wrapText="1" indent="1"/>
    </xf>
    <xf numFmtId="0" fontId="28" fillId="0" borderId="7" xfId="3" applyFont="1" applyBorder="1" applyAlignment="1">
      <alignment horizontal="left" vertical="center" wrapText="1" indent="1"/>
    </xf>
    <xf numFmtId="0" fontId="32" fillId="0" borderId="0" xfId="3" applyFont="1" applyAlignment="1">
      <alignment horizontal="center" vertical="center"/>
    </xf>
    <xf numFmtId="0" fontId="28" fillId="0" borderId="0" xfId="3" applyFont="1" applyAlignment="1">
      <alignment horizontal="left" vertical="top" wrapText="1"/>
    </xf>
    <xf numFmtId="0" fontId="16" fillId="0" borderId="0" xfId="3" applyAlignment="1">
      <alignment vertical="top" wrapText="1"/>
    </xf>
    <xf numFmtId="0" fontId="14" fillId="0" borderId="1" xfId="0" applyFont="1" applyBorder="1" applyAlignment="1">
      <alignment horizontal="justify" vertical="center" wrapText="1"/>
    </xf>
  </cellXfs>
  <cellStyles count="4">
    <cellStyle name="桁区切り 2" xfId="2" xr:uid="{00000000-0005-0000-0000-000001000000}"/>
    <cellStyle name="標準" xfId="0" builtinId="0"/>
    <cellStyle name="標準 2" xfId="1" xr:uid="{00000000-0005-0000-0000-000003000000}"/>
    <cellStyle name="標準 3" xfId="3" xr:uid="{E551E350-0854-4E74-8DAC-F1CE82675455}"/>
  </cellStyles>
  <dxfs count="0"/>
  <tableStyles count="0" defaultTableStyle="TableStyleMedium2" defaultPivotStyle="PivotStyleLight16"/>
  <colors>
    <mruColors>
      <color rgb="FFCCFFCC"/>
      <color rgb="FF99CCFF"/>
      <color rgb="FFCCFFFF"/>
      <color rgb="FFCCCCFF"/>
      <color rgb="FFFFFFE1"/>
      <color rgb="FFFFFFCC"/>
      <color rgb="FFFFCCFF"/>
      <color rgb="FFFF99FF"/>
      <color rgb="FFCC99FF"/>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worksheet" Target="worksheets/sheet4.xml" /></Relationships>
</file>

<file path=xl/drawings/drawing1.xml><?xml version="1.0" encoding="utf-8"?>
<xdr:wsDr xmlns:xdr="http://schemas.openxmlformats.org/drawingml/2006/spreadsheetDrawing" xmlns:a="http://schemas.openxmlformats.org/drawingml/2006/main">
  <xdr:twoCellAnchor>
    <xdr:from>
      <xdr:col>11</xdr:col>
      <xdr:colOff>226218</xdr:colOff>
      <xdr:row>1</xdr:row>
      <xdr:rowOff>178593</xdr:rowOff>
    </xdr:from>
    <xdr:to>
      <xdr:col>11</xdr:col>
      <xdr:colOff>2285999</xdr:colOff>
      <xdr:row>1</xdr:row>
      <xdr:rowOff>797718</xdr:rowOff>
    </xdr:to>
    <xdr:sp macro="" textlink="">
      <xdr:nvSpPr>
        <xdr:cNvPr id="4" name="テキスト ボックス 3">
          <a:extLst>
            <a:ext uri="{FF2B5EF4-FFF2-40B4-BE49-F238E27FC236}">
              <a16:creationId xmlns:a16="http://schemas.microsoft.com/office/drawing/2014/main" id="{ABC038D2-FF6C-4E31-8148-0498ED54CDC4}"/>
            </a:ext>
          </a:extLst>
        </xdr:cNvPr>
        <xdr:cNvSpPr txBox="1"/>
      </xdr:nvSpPr>
      <xdr:spPr>
        <a:xfrm>
          <a:off x="14858999" y="488156"/>
          <a:ext cx="2059781" cy="6191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solidFill>
                <a:srgbClr val="FF0000"/>
              </a:solidFill>
            </a:rPr>
            <a:t>小林　次回</a:t>
          </a:r>
          <a:r>
            <a:rPr kumimoji="1" lang="en-US" altLang="ja-JP" sz="1400">
              <a:solidFill>
                <a:srgbClr val="FF0000"/>
              </a:solidFill>
            </a:rPr>
            <a:t>No104</a:t>
          </a:r>
          <a:r>
            <a:rPr kumimoji="1" lang="ja-JP" altLang="en-US" sz="1400">
              <a:solidFill>
                <a:srgbClr val="FF0000"/>
              </a:solidFill>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92D47E-E56C-4FE6-AE43-F1D0C70A3EE6}">
  <sheetPr>
    <pageSetUpPr fitToPage="1"/>
  </sheetPr>
  <dimension ref="A1:D24"/>
  <sheetViews>
    <sheetView tabSelected="1" zoomScaleNormal="100" zoomScaleSheetLayoutView="100" workbookViewId="0">
      <selection activeCell="E8" sqref="E8"/>
    </sheetView>
  </sheetViews>
  <sheetFormatPr defaultRowHeight="13.5"/>
  <cols>
    <col min="1" max="2" width="19.125" style="93" customWidth="1"/>
    <col min="3" max="3" width="27.25" style="93" customWidth="1"/>
    <col min="4" max="4" width="16.125" style="93" customWidth="1"/>
    <col min="5" max="256" width="9" style="93"/>
    <col min="257" max="258" width="19.125" style="93" customWidth="1"/>
    <col min="259" max="259" width="27.25" style="93" customWidth="1"/>
    <col min="260" max="260" width="16.125" style="93" customWidth="1"/>
    <col min="261" max="512" width="9" style="93"/>
    <col min="513" max="514" width="19.125" style="93" customWidth="1"/>
    <col min="515" max="515" width="27.25" style="93" customWidth="1"/>
    <col min="516" max="516" width="16.125" style="93" customWidth="1"/>
    <col min="517" max="768" width="9" style="93"/>
    <col min="769" max="770" width="19.125" style="93" customWidth="1"/>
    <col min="771" max="771" width="27.25" style="93" customWidth="1"/>
    <col min="772" max="772" width="16.125" style="93" customWidth="1"/>
    <col min="773" max="1024" width="9" style="93"/>
    <col min="1025" max="1026" width="19.125" style="93" customWidth="1"/>
    <col min="1027" max="1027" width="27.25" style="93" customWidth="1"/>
    <col min="1028" max="1028" width="16.125" style="93" customWidth="1"/>
    <col min="1029" max="1280" width="9" style="93"/>
    <col min="1281" max="1282" width="19.125" style="93" customWidth="1"/>
    <col min="1283" max="1283" width="27.25" style="93" customWidth="1"/>
    <col min="1284" max="1284" width="16.125" style="93" customWidth="1"/>
    <col min="1285" max="1536" width="9" style="93"/>
    <col min="1537" max="1538" width="19.125" style="93" customWidth="1"/>
    <col min="1539" max="1539" width="27.25" style="93" customWidth="1"/>
    <col min="1540" max="1540" width="16.125" style="93" customWidth="1"/>
    <col min="1541" max="1792" width="9" style="93"/>
    <col min="1793" max="1794" width="19.125" style="93" customWidth="1"/>
    <col min="1795" max="1795" width="27.25" style="93" customWidth="1"/>
    <col min="1796" max="1796" width="16.125" style="93" customWidth="1"/>
    <col min="1797" max="2048" width="9" style="93"/>
    <col min="2049" max="2050" width="19.125" style="93" customWidth="1"/>
    <col min="2051" max="2051" width="27.25" style="93" customWidth="1"/>
    <col min="2052" max="2052" width="16.125" style="93" customWidth="1"/>
    <col min="2053" max="2304" width="9" style="93"/>
    <col min="2305" max="2306" width="19.125" style="93" customWidth="1"/>
    <col min="2307" max="2307" width="27.25" style="93" customWidth="1"/>
    <col min="2308" max="2308" width="16.125" style="93" customWidth="1"/>
    <col min="2309" max="2560" width="9" style="93"/>
    <col min="2561" max="2562" width="19.125" style="93" customWidth="1"/>
    <col min="2563" max="2563" width="27.25" style="93" customWidth="1"/>
    <col min="2564" max="2564" width="16.125" style="93" customWidth="1"/>
    <col min="2565" max="2816" width="9" style="93"/>
    <col min="2817" max="2818" width="19.125" style="93" customWidth="1"/>
    <col min="2819" max="2819" width="27.25" style="93" customWidth="1"/>
    <col min="2820" max="2820" width="16.125" style="93" customWidth="1"/>
    <col min="2821" max="3072" width="9" style="93"/>
    <col min="3073" max="3074" width="19.125" style="93" customWidth="1"/>
    <col min="3075" max="3075" width="27.25" style="93" customWidth="1"/>
    <col min="3076" max="3076" width="16.125" style="93" customWidth="1"/>
    <col min="3077" max="3328" width="9" style="93"/>
    <col min="3329" max="3330" width="19.125" style="93" customWidth="1"/>
    <col min="3331" max="3331" width="27.25" style="93" customWidth="1"/>
    <col min="3332" max="3332" width="16.125" style="93" customWidth="1"/>
    <col min="3333" max="3584" width="9" style="93"/>
    <col min="3585" max="3586" width="19.125" style="93" customWidth="1"/>
    <col min="3587" max="3587" width="27.25" style="93" customWidth="1"/>
    <col min="3588" max="3588" width="16.125" style="93" customWidth="1"/>
    <col min="3589" max="3840" width="9" style="93"/>
    <col min="3841" max="3842" width="19.125" style="93" customWidth="1"/>
    <col min="3843" max="3843" width="27.25" style="93" customWidth="1"/>
    <col min="3844" max="3844" width="16.125" style="93" customWidth="1"/>
    <col min="3845" max="4096" width="9" style="93"/>
    <col min="4097" max="4098" width="19.125" style="93" customWidth="1"/>
    <col min="4099" max="4099" width="27.25" style="93" customWidth="1"/>
    <col min="4100" max="4100" width="16.125" style="93" customWidth="1"/>
    <col min="4101" max="4352" width="9" style="93"/>
    <col min="4353" max="4354" width="19.125" style="93" customWidth="1"/>
    <col min="4355" max="4355" width="27.25" style="93" customWidth="1"/>
    <col min="4356" max="4356" width="16.125" style="93" customWidth="1"/>
    <col min="4357" max="4608" width="9" style="93"/>
    <col min="4609" max="4610" width="19.125" style="93" customWidth="1"/>
    <col min="4611" max="4611" width="27.25" style="93" customWidth="1"/>
    <col min="4612" max="4612" width="16.125" style="93" customWidth="1"/>
    <col min="4613" max="4864" width="9" style="93"/>
    <col min="4865" max="4866" width="19.125" style="93" customWidth="1"/>
    <col min="4867" max="4867" width="27.25" style="93" customWidth="1"/>
    <col min="4868" max="4868" width="16.125" style="93" customWidth="1"/>
    <col min="4869" max="5120" width="9" style="93"/>
    <col min="5121" max="5122" width="19.125" style="93" customWidth="1"/>
    <col min="5123" max="5123" width="27.25" style="93" customWidth="1"/>
    <col min="5124" max="5124" width="16.125" style="93" customWidth="1"/>
    <col min="5125" max="5376" width="9" style="93"/>
    <col min="5377" max="5378" width="19.125" style="93" customWidth="1"/>
    <col min="5379" max="5379" width="27.25" style="93" customWidth="1"/>
    <col min="5380" max="5380" width="16.125" style="93" customWidth="1"/>
    <col min="5381" max="5632" width="9" style="93"/>
    <col min="5633" max="5634" width="19.125" style="93" customWidth="1"/>
    <col min="5635" max="5635" width="27.25" style="93" customWidth="1"/>
    <col min="5636" max="5636" width="16.125" style="93" customWidth="1"/>
    <col min="5637" max="5888" width="9" style="93"/>
    <col min="5889" max="5890" width="19.125" style="93" customWidth="1"/>
    <col min="5891" max="5891" width="27.25" style="93" customWidth="1"/>
    <col min="5892" max="5892" width="16.125" style="93" customWidth="1"/>
    <col min="5893" max="6144" width="9" style="93"/>
    <col min="6145" max="6146" width="19.125" style="93" customWidth="1"/>
    <col min="6147" max="6147" width="27.25" style="93" customWidth="1"/>
    <col min="6148" max="6148" width="16.125" style="93" customWidth="1"/>
    <col min="6149" max="6400" width="9" style="93"/>
    <col min="6401" max="6402" width="19.125" style="93" customWidth="1"/>
    <col min="6403" max="6403" width="27.25" style="93" customWidth="1"/>
    <col min="6404" max="6404" width="16.125" style="93" customWidth="1"/>
    <col min="6405" max="6656" width="9" style="93"/>
    <col min="6657" max="6658" width="19.125" style="93" customWidth="1"/>
    <col min="6659" max="6659" width="27.25" style="93" customWidth="1"/>
    <col min="6660" max="6660" width="16.125" style="93" customWidth="1"/>
    <col min="6661" max="6912" width="9" style="93"/>
    <col min="6913" max="6914" width="19.125" style="93" customWidth="1"/>
    <col min="6915" max="6915" width="27.25" style="93" customWidth="1"/>
    <col min="6916" max="6916" width="16.125" style="93" customWidth="1"/>
    <col min="6917" max="7168" width="9" style="93"/>
    <col min="7169" max="7170" width="19.125" style="93" customWidth="1"/>
    <col min="7171" max="7171" width="27.25" style="93" customWidth="1"/>
    <col min="7172" max="7172" width="16.125" style="93" customWidth="1"/>
    <col min="7173" max="7424" width="9" style="93"/>
    <col min="7425" max="7426" width="19.125" style="93" customWidth="1"/>
    <col min="7427" max="7427" width="27.25" style="93" customWidth="1"/>
    <col min="7428" max="7428" width="16.125" style="93" customWidth="1"/>
    <col min="7429" max="7680" width="9" style="93"/>
    <col min="7681" max="7682" width="19.125" style="93" customWidth="1"/>
    <col min="7683" max="7683" width="27.25" style="93" customWidth="1"/>
    <col min="7684" max="7684" width="16.125" style="93" customWidth="1"/>
    <col min="7685" max="7936" width="9" style="93"/>
    <col min="7937" max="7938" width="19.125" style="93" customWidth="1"/>
    <col min="7939" max="7939" width="27.25" style="93" customWidth="1"/>
    <col min="7940" max="7940" width="16.125" style="93" customWidth="1"/>
    <col min="7941" max="8192" width="9" style="93"/>
    <col min="8193" max="8194" width="19.125" style="93" customWidth="1"/>
    <col min="8195" max="8195" width="27.25" style="93" customWidth="1"/>
    <col min="8196" max="8196" width="16.125" style="93" customWidth="1"/>
    <col min="8197" max="8448" width="9" style="93"/>
    <col min="8449" max="8450" width="19.125" style="93" customWidth="1"/>
    <col min="8451" max="8451" width="27.25" style="93" customWidth="1"/>
    <col min="8452" max="8452" width="16.125" style="93" customWidth="1"/>
    <col min="8453" max="8704" width="9" style="93"/>
    <col min="8705" max="8706" width="19.125" style="93" customWidth="1"/>
    <col min="8707" max="8707" width="27.25" style="93" customWidth="1"/>
    <col min="8708" max="8708" width="16.125" style="93" customWidth="1"/>
    <col min="8709" max="8960" width="9" style="93"/>
    <col min="8961" max="8962" width="19.125" style="93" customWidth="1"/>
    <col min="8963" max="8963" width="27.25" style="93" customWidth="1"/>
    <col min="8964" max="8964" width="16.125" style="93" customWidth="1"/>
    <col min="8965" max="9216" width="9" style="93"/>
    <col min="9217" max="9218" width="19.125" style="93" customWidth="1"/>
    <col min="9219" max="9219" width="27.25" style="93" customWidth="1"/>
    <col min="9220" max="9220" width="16.125" style="93" customWidth="1"/>
    <col min="9221" max="9472" width="9" style="93"/>
    <col min="9473" max="9474" width="19.125" style="93" customWidth="1"/>
    <col min="9475" max="9475" width="27.25" style="93" customWidth="1"/>
    <col min="9476" max="9476" width="16.125" style="93" customWidth="1"/>
    <col min="9477" max="9728" width="9" style="93"/>
    <col min="9729" max="9730" width="19.125" style="93" customWidth="1"/>
    <col min="9731" max="9731" width="27.25" style="93" customWidth="1"/>
    <col min="9732" max="9732" width="16.125" style="93" customWidth="1"/>
    <col min="9733" max="9984" width="9" style="93"/>
    <col min="9985" max="9986" width="19.125" style="93" customWidth="1"/>
    <col min="9987" max="9987" width="27.25" style="93" customWidth="1"/>
    <col min="9988" max="9988" width="16.125" style="93" customWidth="1"/>
    <col min="9989" max="10240" width="9" style="93"/>
    <col min="10241" max="10242" width="19.125" style="93" customWidth="1"/>
    <col min="10243" max="10243" width="27.25" style="93" customWidth="1"/>
    <col min="10244" max="10244" width="16.125" style="93" customWidth="1"/>
    <col min="10245" max="10496" width="9" style="93"/>
    <col min="10497" max="10498" width="19.125" style="93" customWidth="1"/>
    <col min="10499" max="10499" width="27.25" style="93" customWidth="1"/>
    <col min="10500" max="10500" width="16.125" style="93" customWidth="1"/>
    <col min="10501" max="10752" width="9" style="93"/>
    <col min="10753" max="10754" width="19.125" style="93" customWidth="1"/>
    <col min="10755" max="10755" width="27.25" style="93" customWidth="1"/>
    <col min="10756" max="10756" width="16.125" style="93" customWidth="1"/>
    <col min="10757" max="11008" width="9" style="93"/>
    <col min="11009" max="11010" width="19.125" style="93" customWidth="1"/>
    <col min="11011" max="11011" width="27.25" style="93" customWidth="1"/>
    <col min="11012" max="11012" width="16.125" style="93" customWidth="1"/>
    <col min="11013" max="11264" width="9" style="93"/>
    <col min="11265" max="11266" width="19.125" style="93" customWidth="1"/>
    <col min="11267" max="11267" width="27.25" style="93" customWidth="1"/>
    <col min="11268" max="11268" width="16.125" style="93" customWidth="1"/>
    <col min="11269" max="11520" width="9" style="93"/>
    <col min="11521" max="11522" width="19.125" style="93" customWidth="1"/>
    <col min="11523" max="11523" width="27.25" style="93" customWidth="1"/>
    <col min="11524" max="11524" width="16.125" style="93" customWidth="1"/>
    <col min="11525" max="11776" width="9" style="93"/>
    <col min="11777" max="11778" width="19.125" style="93" customWidth="1"/>
    <col min="11779" max="11779" width="27.25" style="93" customWidth="1"/>
    <col min="11780" max="11780" width="16.125" style="93" customWidth="1"/>
    <col min="11781" max="12032" width="9" style="93"/>
    <col min="12033" max="12034" width="19.125" style="93" customWidth="1"/>
    <col min="12035" max="12035" width="27.25" style="93" customWidth="1"/>
    <col min="12036" max="12036" width="16.125" style="93" customWidth="1"/>
    <col min="12037" max="12288" width="9" style="93"/>
    <col min="12289" max="12290" width="19.125" style="93" customWidth="1"/>
    <col min="12291" max="12291" width="27.25" style="93" customWidth="1"/>
    <col min="12292" max="12292" width="16.125" style="93" customWidth="1"/>
    <col min="12293" max="12544" width="9" style="93"/>
    <col min="12545" max="12546" width="19.125" style="93" customWidth="1"/>
    <col min="12547" max="12547" width="27.25" style="93" customWidth="1"/>
    <col min="12548" max="12548" width="16.125" style="93" customWidth="1"/>
    <col min="12549" max="12800" width="9" style="93"/>
    <col min="12801" max="12802" width="19.125" style="93" customWidth="1"/>
    <col min="12803" max="12803" width="27.25" style="93" customWidth="1"/>
    <col min="12804" max="12804" width="16.125" style="93" customWidth="1"/>
    <col min="12805" max="13056" width="9" style="93"/>
    <col min="13057" max="13058" width="19.125" style="93" customWidth="1"/>
    <col min="13059" max="13059" width="27.25" style="93" customWidth="1"/>
    <col min="13060" max="13060" width="16.125" style="93" customWidth="1"/>
    <col min="13061" max="13312" width="9" style="93"/>
    <col min="13313" max="13314" width="19.125" style="93" customWidth="1"/>
    <col min="13315" max="13315" width="27.25" style="93" customWidth="1"/>
    <col min="13316" max="13316" width="16.125" style="93" customWidth="1"/>
    <col min="13317" max="13568" width="9" style="93"/>
    <col min="13569" max="13570" width="19.125" style="93" customWidth="1"/>
    <col min="13571" max="13571" width="27.25" style="93" customWidth="1"/>
    <col min="13572" max="13572" width="16.125" style="93" customWidth="1"/>
    <col min="13573" max="13824" width="9" style="93"/>
    <col min="13825" max="13826" width="19.125" style="93" customWidth="1"/>
    <col min="13827" max="13827" width="27.25" style="93" customWidth="1"/>
    <col min="13828" max="13828" width="16.125" style="93" customWidth="1"/>
    <col min="13829" max="14080" width="9" style="93"/>
    <col min="14081" max="14082" width="19.125" style="93" customWidth="1"/>
    <col min="14083" max="14083" width="27.25" style="93" customWidth="1"/>
    <col min="14084" max="14084" width="16.125" style="93" customWidth="1"/>
    <col min="14085" max="14336" width="9" style="93"/>
    <col min="14337" max="14338" width="19.125" style="93" customWidth="1"/>
    <col min="14339" max="14339" width="27.25" style="93" customWidth="1"/>
    <col min="14340" max="14340" width="16.125" style="93" customWidth="1"/>
    <col min="14341" max="14592" width="9" style="93"/>
    <col min="14593" max="14594" width="19.125" style="93" customWidth="1"/>
    <col min="14595" max="14595" width="27.25" style="93" customWidth="1"/>
    <col min="14596" max="14596" width="16.125" style="93" customWidth="1"/>
    <col min="14597" max="14848" width="9" style="93"/>
    <col min="14849" max="14850" width="19.125" style="93" customWidth="1"/>
    <col min="14851" max="14851" width="27.25" style="93" customWidth="1"/>
    <col min="14852" max="14852" width="16.125" style="93" customWidth="1"/>
    <col min="14853" max="15104" width="9" style="93"/>
    <col min="15105" max="15106" width="19.125" style="93" customWidth="1"/>
    <col min="15107" max="15107" width="27.25" style="93" customWidth="1"/>
    <col min="15108" max="15108" width="16.125" style="93" customWidth="1"/>
    <col min="15109" max="15360" width="9" style="93"/>
    <col min="15361" max="15362" width="19.125" style="93" customWidth="1"/>
    <col min="15363" max="15363" width="27.25" style="93" customWidth="1"/>
    <col min="15364" max="15364" width="16.125" style="93" customWidth="1"/>
    <col min="15365" max="15616" width="9" style="93"/>
    <col min="15617" max="15618" width="19.125" style="93" customWidth="1"/>
    <col min="15619" max="15619" width="27.25" style="93" customWidth="1"/>
    <col min="15620" max="15620" width="16.125" style="93" customWidth="1"/>
    <col min="15621" max="15872" width="9" style="93"/>
    <col min="15873" max="15874" width="19.125" style="93" customWidth="1"/>
    <col min="15875" max="15875" width="27.25" style="93" customWidth="1"/>
    <col min="15876" max="15876" width="16.125" style="93" customWidth="1"/>
    <col min="15877" max="16128" width="9" style="93"/>
    <col min="16129" max="16130" width="19.125" style="93" customWidth="1"/>
    <col min="16131" max="16131" width="27.25" style="93" customWidth="1"/>
    <col min="16132" max="16132" width="16.125" style="93" customWidth="1"/>
    <col min="16133" max="16384" width="9" style="93"/>
  </cols>
  <sheetData>
    <row r="1" spans="1:4" ht="29.25" customHeight="1">
      <c r="A1" s="90"/>
      <c r="B1" s="91"/>
      <c r="C1" s="91"/>
      <c r="D1" s="92" t="s">
        <v>701</v>
      </c>
    </row>
    <row r="2" spans="1:4">
      <c r="A2" s="91"/>
      <c r="B2" s="91"/>
      <c r="C2" s="91"/>
      <c r="D2" s="91"/>
    </row>
    <row r="3" spans="1:4" ht="14.25" customHeight="1">
      <c r="A3" s="91"/>
      <c r="B3" s="91"/>
      <c r="C3" s="91"/>
      <c r="D3" s="94" t="s">
        <v>687</v>
      </c>
    </row>
    <row r="4" spans="1:4" ht="14.25" customHeight="1">
      <c r="A4" s="91"/>
      <c r="B4" s="91"/>
      <c r="C4" s="91"/>
      <c r="D4" s="94"/>
    </row>
    <row r="5" spans="1:4" ht="14.25" customHeight="1">
      <c r="A5" s="95" t="s">
        <v>688</v>
      </c>
      <c r="B5" s="91"/>
      <c r="C5" s="91"/>
      <c r="D5" s="94"/>
    </row>
    <row r="6" spans="1:4" ht="22.5" customHeight="1">
      <c r="A6" s="91"/>
      <c r="B6" s="91"/>
      <c r="C6" s="91"/>
      <c r="D6" s="94"/>
    </row>
    <row r="7" spans="1:4" ht="30" customHeight="1">
      <c r="A7" s="111" t="s">
        <v>689</v>
      </c>
      <c r="B7" s="111"/>
      <c r="C7" s="111"/>
      <c r="D7" s="111"/>
    </row>
    <row r="8" spans="1:4" ht="61.5" customHeight="1">
      <c r="A8" s="111"/>
      <c r="B8" s="111"/>
      <c r="C8" s="111"/>
      <c r="D8" s="111"/>
    </row>
    <row r="9" spans="1:4" ht="13.5" customHeight="1">
      <c r="A9" s="96"/>
      <c r="B9" s="96"/>
      <c r="C9" s="96"/>
      <c r="D9" s="96"/>
    </row>
    <row r="10" spans="1:4" ht="22.5" customHeight="1">
      <c r="A10" s="112" t="s">
        <v>702</v>
      </c>
      <c r="B10" s="113"/>
      <c r="C10" s="113"/>
      <c r="D10" s="113"/>
    </row>
    <row r="11" spans="1:4" ht="12.75" customHeight="1">
      <c r="A11" s="113"/>
      <c r="B11" s="113"/>
      <c r="C11" s="113"/>
      <c r="D11" s="113"/>
    </row>
    <row r="12" spans="1:4" ht="18" customHeight="1">
      <c r="A12" s="113"/>
      <c r="B12" s="113"/>
      <c r="C12" s="113"/>
      <c r="D12" s="113"/>
    </row>
    <row r="13" spans="1:4" ht="10.5" customHeight="1">
      <c r="A13" s="113"/>
      <c r="B13" s="113"/>
      <c r="C13" s="113"/>
      <c r="D13" s="113"/>
    </row>
    <row r="14" spans="1:4" ht="45" customHeight="1">
      <c r="A14" s="97" t="s">
        <v>690</v>
      </c>
      <c r="B14" s="98"/>
      <c r="C14" s="99"/>
      <c r="D14" s="98"/>
    </row>
    <row r="15" spans="1:4" ht="45" customHeight="1">
      <c r="A15" s="100" t="s">
        <v>691</v>
      </c>
      <c r="B15" s="105"/>
      <c r="C15" s="106"/>
      <c r="D15" s="107"/>
    </row>
    <row r="16" spans="1:4" ht="45" customHeight="1">
      <c r="A16" s="100" t="s">
        <v>692</v>
      </c>
      <c r="B16" s="104"/>
      <c r="C16" s="104"/>
      <c r="D16" s="104"/>
    </row>
    <row r="17" spans="1:4" ht="45" customHeight="1">
      <c r="A17" s="100" t="s">
        <v>693</v>
      </c>
      <c r="B17" s="108"/>
      <c r="C17" s="109"/>
      <c r="D17" s="101" t="s">
        <v>694</v>
      </c>
    </row>
    <row r="18" spans="1:4" ht="27" customHeight="1"/>
    <row r="19" spans="1:4" ht="45" customHeight="1">
      <c r="A19" s="97" t="s">
        <v>695</v>
      </c>
      <c r="B19" s="98"/>
      <c r="C19" s="98"/>
      <c r="D19" s="98"/>
    </row>
    <row r="20" spans="1:4" ht="45" customHeight="1">
      <c r="A20" s="100" t="s">
        <v>696</v>
      </c>
      <c r="B20" s="105"/>
      <c r="C20" s="106"/>
      <c r="D20" s="107"/>
    </row>
    <row r="21" spans="1:4" ht="45" customHeight="1">
      <c r="A21" s="100" t="s">
        <v>697</v>
      </c>
      <c r="B21" s="104"/>
      <c r="C21" s="104"/>
      <c r="D21" s="104"/>
    </row>
    <row r="22" spans="1:4" ht="45" customHeight="1">
      <c r="A22" s="100" t="s">
        <v>698</v>
      </c>
      <c r="B22" s="105"/>
      <c r="C22" s="106"/>
      <c r="D22" s="107"/>
    </row>
    <row r="23" spans="1:4" ht="45" customHeight="1">
      <c r="A23" s="100" t="s">
        <v>699</v>
      </c>
      <c r="B23" s="105"/>
      <c r="C23" s="106"/>
      <c r="D23" s="107"/>
    </row>
    <row r="24" spans="1:4" ht="45" customHeight="1">
      <c r="A24" s="100" t="s">
        <v>700</v>
      </c>
      <c r="B24" s="108"/>
      <c r="C24" s="109"/>
      <c r="D24" s="110"/>
    </row>
  </sheetData>
  <mergeCells count="10">
    <mergeCell ref="B21:D21"/>
    <mergeCell ref="B22:D22"/>
    <mergeCell ref="B23:D23"/>
    <mergeCell ref="B24:D24"/>
    <mergeCell ref="A7:D8"/>
    <mergeCell ref="A10:D13"/>
    <mergeCell ref="B15:D15"/>
    <mergeCell ref="B16:D16"/>
    <mergeCell ref="B17:C17"/>
    <mergeCell ref="B20:D20"/>
  </mergeCells>
  <phoneticPr fontId="4"/>
  <printOptions horizontalCentered="1"/>
  <pageMargins left="0.78740157480314965" right="0.78740157480314965" top="0.78740157480314965" bottom="0.78740157480314965" header="0.31496062992125984" footer="0.31496062992125984"/>
  <headerFooter>
    <oddHeader xml:space="preserve">&amp;R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25747-7E73-4507-A938-CD4006892209}">
  <sheetPr>
    <tabColor rgb="FFCCCCFF"/>
    <pageSetUpPr fitToPage="1"/>
  </sheetPr>
  <dimension ref="A2:AL198"/>
  <sheetViews>
    <sheetView view="pageBreakPreview" zoomScale="60" zoomScaleNormal="70" workbookViewId="0">
      <pane ySplit="2" topLeftCell="A109" activePane="bottomLeft" state="frozen"/>
      <selection activeCell="H16" sqref="H16"/>
      <selection pane="bottomLeft" activeCell="H16" sqref="H16"/>
    </sheetView>
  </sheetViews>
  <sheetFormatPr defaultRowHeight="24"/>
  <cols>
    <col min="1" max="1" width="5.125" style="1" customWidth="1"/>
    <col min="2" max="2" width="12.25" style="1" customWidth="1"/>
    <col min="3" max="4" width="21.625" style="85" customWidth="1"/>
    <col min="5" max="5" width="105.375" style="5" customWidth="1"/>
    <col min="6" max="6" width="15.75" style="8" customWidth="1"/>
    <col min="7" max="7" width="25.25" style="8" customWidth="1"/>
    <col min="8" max="8" width="60.875" style="8" customWidth="1"/>
    <col min="9" max="9" width="9.875" customWidth="1"/>
    <col min="10" max="38" width="9" style="3"/>
    <col min="39" max="16384" width="9" style="1"/>
  </cols>
  <sheetData>
    <row r="2" spans="1:38" ht="48">
      <c r="B2" s="13" t="s">
        <v>684</v>
      </c>
      <c r="C2" s="88" t="s">
        <v>685</v>
      </c>
      <c r="D2" s="88" t="s">
        <v>686</v>
      </c>
      <c r="E2" s="89" t="s">
        <v>83</v>
      </c>
      <c r="F2" s="12" t="s">
        <v>382</v>
      </c>
      <c r="G2" s="13" t="s">
        <v>122</v>
      </c>
      <c r="H2" s="13" t="s">
        <v>381</v>
      </c>
    </row>
    <row r="3" spans="1:38" s="3" customFormat="1">
      <c r="B3" s="2">
        <v>1</v>
      </c>
      <c r="C3" s="84" t="s">
        <v>568</v>
      </c>
      <c r="D3" s="84" t="s">
        <v>587</v>
      </c>
      <c r="E3" s="4" t="s">
        <v>0</v>
      </c>
      <c r="F3" s="6"/>
      <c r="G3" s="6"/>
      <c r="H3" s="6"/>
      <c r="I3" s="27"/>
    </row>
    <row r="4" spans="1:38" s="3" customFormat="1" ht="48">
      <c r="B4" s="2">
        <v>2</v>
      </c>
      <c r="C4" s="84" t="s">
        <v>568</v>
      </c>
      <c r="D4" s="84" t="s">
        <v>588</v>
      </c>
      <c r="E4" s="4" t="s">
        <v>509</v>
      </c>
      <c r="F4" s="6"/>
      <c r="G4" s="6"/>
      <c r="H4" s="6"/>
      <c r="I4" s="27"/>
    </row>
    <row r="5" spans="1:38" s="3" customFormat="1">
      <c r="B5" s="2">
        <v>3</v>
      </c>
      <c r="C5" s="84" t="s">
        <v>568</v>
      </c>
      <c r="D5" s="84" t="s">
        <v>588</v>
      </c>
      <c r="E5" s="4" t="s">
        <v>491</v>
      </c>
      <c r="F5" s="6"/>
      <c r="G5" s="6"/>
      <c r="H5" s="6"/>
      <c r="I5" s="27"/>
    </row>
    <row r="6" spans="1:38" s="3" customFormat="1">
      <c r="B6" s="2">
        <v>4</v>
      </c>
      <c r="C6" s="84" t="s">
        <v>568</v>
      </c>
      <c r="D6" s="84" t="s">
        <v>588</v>
      </c>
      <c r="E6" s="4" t="s">
        <v>8</v>
      </c>
      <c r="F6" s="6"/>
      <c r="G6" s="6"/>
      <c r="H6" s="6"/>
      <c r="I6" s="27"/>
    </row>
    <row r="7" spans="1:38" s="3" customFormat="1" ht="48">
      <c r="B7" s="2">
        <v>5</v>
      </c>
      <c r="C7" s="84" t="s">
        <v>568</v>
      </c>
      <c r="D7" s="84" t="s">
        <v>588</v>
      </c>
      <c r="E7" s="4" t="s">
        <v>492</v>
      </c>
      <c r="F7" s="6"/>
      <c r="G7" s="6"/>
      <c r="H7" s="6"/>
      <c r="I7" s="27"/>
    </row>
    <row r="8" spans="1:38" s="3" customFormat="1">
      <c r="B8" s="2">
        <v>6</v>
      </c>
      <c r="C8" s="84" t="s">
        <v>568</v>
      </c>
      <c r="D8" s="84" t="s">
        <v>588</v>
      </c>
      <c r="E8" s="4" t="s">
        <v>493</v>
      </c>
      <c r="F8" s="6"/>
      <c r="G8" s="6"/>
      <c r="H8" s="6"/>
      <c r="I8" s="27"/>
    </row>
    <row r="9" spans="1:38" s="3" customFormat="1">
      <c r="B9" s="2">
        <v>7</v>
      </c>
      <c r="C9" s="84" t="s">
        <v>568</v>
      </c>
      <c r="D9" s="84" t="s">
        <v>588</v>
      </c>
      <c r="E9" s="4" t="s">
        <v>494</v>
      </c>
      <c r="F9" s="6"/>
      <c r="G9" s="6"/>
      <c r="H9" s="6"/>
      <c r="I9" s="27"/>
    </row>
    <row r="10" spans="1:38" s="27" customFormat="1">
      <c r="A10" s="3"/>
      <c r="B10" s="2">
        <v>8</v>
      </c>
      <c r="C10" s="84" t="s">
        <v>568</v>
      </c>
      <c r="D10" s="84" t="s">
        <v>588</v>
      </c>
      <c r="E10" s="4" t="s">
        <v>2</v>
      </c>
      <c r="F10" s="6"/>
      <c r="G10" s="6"/>
      <c r="H10" s="6"/>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row>
    <row r="11" spans="1:38" s="27" customFormat="1">
      <c r="A11" s="3"/>
      <c r="B11" s="2">
        <v>9</v>
      </c>
      <c r="C11" s="84" t="s">
        <v>568</v>
      </c>
      <c r="D11" s="84" t="s">
        <v>588</v>
      </c>
      <c r="E11" s="4" t="s">
        <v>89</v>
      </c>
      <c r="F11" s="6"/>
      <c r="G11" s="6"/>
      <c r="H11" s="6"/>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row>
    <row r="12" spans="1:38" s="27" customFormat="1">
      <c r="A12" s="3"/>
      <c r="B12" s="2">
        <v>10</v>
      </c>
      <c r="C12" s="84" t="s">
        <v>568</v>
      </c>
      <c r="D12" s="84" t="s">
        <v>588</v>
      </c>
      <c r="E12" s="4" t="s">
        <v>495</v>
      </c>
      <c r="F12" s="6"/>
      <c r="G12" s="6"/>
      <c r="H12" s="6"/>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row>
    <row r="13" spans="1:38" s="27" customFormat="1">
      <c r="A13" s="3"/>
      <c r="B13" s="2">
        <v>11</v>
      </c>
      <c r="C13" s="84" t="s">
        <v>568</v>
      </c>
      <c r="D13" s="84" t="s">
        <v>588</v>
      </c>
      <c r="E13" s="4" t="s">
        <v>3</v>
      </c>
      <c r="F13" s="6"/>
      <c r="G13" s="6"/>
      <c r="H13" s="6"/>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row>
    <row r="14" spans="1:38" s="3" customFormat="1" ht="48">
      <c r="B14" s="2">
        <v>12</v>
      </c>
      <c r="C14" s="84" t="s">
        <v>568</v>
      </c>
      <c r="D14" s="84" t="s">
        <v>587</v>
      </c>
      <c r="E14" s="4" t="s">
        <v>88</v>
      </c>
      <c r="F14" s="6"/>
      <c r="G14" s="6"/>
      <c r="H14" s="6"/>
      <c r="I14" s="27"/>
    </row>
    <row r="15" spans="1:38" s="3" customFormat="1" ht="48">
      <c r="B15" s="2">
        <v>13</v>
      </c>
      <c r="C15" s="84" t="s">
        <v>568</v>
      </c>
      <c r="D15" s="84" t="s">
        <v>587</v>
      </c>
      <c r="E15" s="4" t="s">
        <v>10</v>
      </c>
      <c r="F15" s="6"/>
      <c r="G15" s="6"/>
      <c r="H15" s="6"/>
      <c r="I15" s="27"/>
    </row>
    <row r="16" spans="1:38" s="3" customFormat="1" ht="48">
      <c r="B16" s="2">
        <v>14</v>
      </c>
      <c r="C16" s="84" t="s">
        <v>568</v>
      </c>
      <c r="D16" s="84" t="s">
        <v>587</v>
      </c>
      <c r="E16" s="4" t="s">
        <v>642</v>
      </c>
      <c r="F16" s="6"/>
      <c r="G16" s="6"/>
      <c r="H16" s="6"/>
      <c r="I16" s="27"/>
    </row>
    <row r="17" spans="1:38" s="3" customFormat="1" ht="48">
      <c r="B17" s="2">
        <v>15</v>
      </c>
      <c r="C17" s="84" t="s">
        <v>568</v>
      </c>
      <c r="D17" s="84" t="s">
        <v>587</v>
      </c>
      <c r="E17" s="4" t="s">
        <v>576</v>
      </c>
      <c r="F17" s="6"/>
      <c r="G17" s="6"/>
      <c r="H17" s="6"/>
      <c r="I17" s="27"/>
    </row>
    <row r="18" spans="1:38" s="3" customFormat="1">
      <c r="B18" s="2">
        <v>16</v>
      </c>
      <c r="C18" s="84" t="s">
        <v>568</v>
      </c>
      <c r="D18" s="84" t="s">
        <v>587</v>
      </c>
      <c r="E18" s="4" t="s">
        <v>23</v>
      </c>
      <c r="F18" s="6"/>
      <c r="G18" s="6"/>
      <c r="H18" s="6"/>
      <c r="I18" s="27"/>
    </row>
    <row r="19" spans="1:38" s="3" customFormat="1">
      <c r="B19" s="2">
        <v>17</v>
      </c>
      <c r="C19" s="84" t="s">
        <v>568</v>
      </c>
      <c r="D19" s="84" t="s">
        <v>588</v>
      </c>
      <c r="E19" s="87" t="s">
        <v>461</v>
      </c>
      <c r="F19" s="6"/>
      <c r="G19" s="6"/>
      <c r="H19" s="6"/>
      <c r="I19" s="27"/>
    </row>
    <row r="20" spans="1:38" s="3" customFormat="1">
      <c r="B20" s="2">
        <v>18</v>
      </c>
      <c r="C20" s="84" t="s">
        <v>568</v>
      </c>
      <c r="D20" s="84" t="s">
        <v>587</v>
      </c>
      <c r="E20" s="87" t="s">
        <v>463</v>
      </c>
      <c r="F20" s="6"/>
      <c r="G20" s="6"/>
      <c r="H20" s="6"/>
      <c r="I20" s="27"/>
    </row>
    <row r="21" spans="1:38" s="3" customFormat="1" ht="48">
      <c r="B21" s="2">
        <v>19</v>
      </c>
      <c r="C21" s="84" t="s">
        <v>568</v>
      </c>
      <c r="D21" s="84" t="s">
        <v>587</v>
      </c>
      <c r="E21" s="87" t="s">
        <v>465</v>
      </c>
      <c r="F21" s="6"/>
      <c r="G21" s="6"/>
      <c r="H21" s="6"/>
      <c r="I21" s="27"/>
    </row>
    <row r="22" spans="1:38" s="3" customFormat="1">
      <c r="B22" s="2">
        <v>20</v>
      </c>
      <c r="C22" s="84" t="s">
        <v>84</v>
      </c>
      <c r="D22" s="84" t="s">
        <v>587</v>
      </c>
      <c r="E22" s="4" t="s">
        <v>113</v>
      </c>
      <c r="F22" s="6"/>
      <c r="G22" s="6"/>
      <c r="H22" s="6"/>
      <c r="I22" s="27"/>
    </row>
    <row r="23" spans="1:38" s="3" customFormat="1">
      <c r="B23" s="2">
        <v>21</v>
      </c>
      <c r="C23" s="84" t="s">
        <v>84</v>
      </c>
      <c r="D23" s="84" t="s">
        <v>587</v>
      </c>
      <c r="E23" s="4" t="s">
        <v>247</v>
      </c>
      <c r="F23" s="6"/>
      <c r="G23" s="6"/>
      <c r="H23" s="6"/>
      <c r="I23" s="27"/>
    </row>
    <row r="24" spans="1:38" s="3" customFormat="1">
      <c r="B24" s="2">
        <v>22</v>
      </c>
      <c r="C24" s="84" t="s">
        <v>84</v>
      </c>
      <c r="D24" s="84" t="s">
        <v>587</v>
      </c>
      <c r="E24" s="4" t="s">
        <v>334</v>
      </c>
      <c r="F24" s="6"/>
      <c r="G24" s="6"/>
      <c r="H24" s="6"/>
      <c r="I24" s="27"/>
    </row>
    <row r="25" spans="1:38" s="27" customFormat="1">
      <c r="A25" s="3"/>
      <c r="B25" s="2">
        <v>23</v>
      </c>
      <c r="C25" s="84" t="s">
        <v>568</v>
      </c>
      <c r="D25" s="84" t="s">
        <v>153</v>
      </c>
      <c r="E25" s="4" t="s">
        <v>4</v>
      </c>
      <c r="F25" s="6"/>
      <c r="G25" s="6"/>
      <c r="H25" s="6"/>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row>
    <row r="26" spans="1:38" s="27" customFormat="1">
      <c r="A26" s="3"/>
      <c r="B26" s="2">
        <v>24</v>
      </c>
      <c r="C26" s="84" t="s">
        <v>568</v>
      </c>
      <c r="D26" s="84" t="s">
        <v>589</v>
      </c>
      <c r="E26" s="4" t="s">
        <v>667</v>
      </c>
      <c r="F26" s="6"/>
      <c r="G26" s="6"/>
      <c r="H26" s="6"/>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row>
    <row r="27" spans="1:38" s="3" customFormat="1">
      <c r="B27" s="2">
        <v>25</v>
      </c>
      <c r="C27" s="84" t="s">
        <v>568</v>
      </c>
      <c r="D27" s="84" t="s">
        <v>153</v>
      </c>
      <c r="E27" s="4" t="s">
        <v>499</v>
      </c>
      <c r="F27" s="6"/>
      <c r="G27" s="6"/>
      <c r="H27" s="6"/>
      <c r="I27" s="27"/>
    </row>
    <row r="28" spans="1:38" s="27" customFormat="1">
      <c r="A28" s="3"/>
      <c r="B28" s="2">
        <v>26</v>
      </c>
      <c r="C28" s="84" t="s">
        <v>568</v>
      </c>
      <c r="D28" s="84" t="s">
        <v>592</v>
      </c>
      <c r="E28" s="87" t="s">
        <v>496</v>
      </c>
      <c r="F28" s="6"/>
      <c r="G28" s="6"/>
      <c r="H28" s="6"/>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row>
    <row r="29" spans="1:38" s="27" customFormat="1" ht="48">
      <c r="A29" s="3"/>
      <c r="B29" s="2">
        <v>27</v>
      </c>
      <c r="C29" s="84" t="s">
        <v>568</v>
      </c>
      <c r="D29" s="84" t="s">
        <v>593</v>
      </c>
      <c r="E29" s="87" t="s">
        <v>577</v>
      </c>
      <c r="F29" s="6"/>
      <c r="G29" s="6"/>
      <c r="H29" s="6"/>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row>
    <row r="30" spans="1:38" s="27" customFormat="1">
      <c r="A30" s="3"/>
      <c r="B30" s="2">
        <v>28</v>
      </c>
      <c r="C30" s="84" t="s">
        <v>568</v>
      </c>
      <c r="D30" s="84" t="s">
        <v>593</v>
      </c>
      <c r="E30" s="87" t="s">
        <v>619</v>
      </c>
      <c r="F30" s="6"/>
      <c r="G30" s="6"/>
      <c r="H30" s="6"/>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row>
    <row r="31" spans="1:38" s="27" customFormat="1" ht="48">
      <c r="A31" s="3"/>
      <c r="B31" s="2">
        <v>29</v>
      </c>
      <c r="C31" s="84" t="s">
        <v>568</v>
      </c>
      <c r="D31" s="84" t="s">
        <v>593</v>
      </c>
      <c r="E31" s="87" t="s">
        <v>11</v>
      </c>
      <c r="F31" s="6"/>
      <c r="G31" s="6"/>
      <c r="H31" s="6"/>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row>
    <row r="32" spans="1:38" s="27" customFormat="1" ht="48">
      <c r="A32" s="3"/>
      <c r="B32" s="2">
        <v>30</v>
      </c>
      <c r="C32" s="84" t="s">
        <v>568</v>
      </c>
      <c r="D32" s="84" t="s">
        <v>593</v>
      </c>
      <c r="E32" s="87" t="s">
        <v>666</v>
      </c>
      <c r="F32" s="6"/>
      <c r="G32" s="6"/>
      <c r="H32" s="6"/>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row>
    <row r="33" spans="1:38" s="27" customFormat="1">
      <c r="A33" s="3"/>
      <c r="B33" s="2">
        <v>31</v>
      </c>
      <c r="C33" s="84" t="s">
        <v>568</v>
      </c>
      <c r="D33" s="84" t="s">
        <v>593</v>
      </c>
      <c r="E33" s="4" t="s">
        <v>5</v>
      </c>
      <c r="F33" s="6"/>
      <c r="G33" s="6"/>
      <c r="H33" s="6"/>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row>
    <row r="34" spans="1:38" s="27" customFormat="1">
      <c r="A34" s="3"/>
      <c r="B34" s="2">
        <v>32</v>
      </c>
      <c r="C34" s="84" t="s">
        <v>568</v>
      </c>
      <c r="D34" s="84" t="s">
        <v>593</v>
      </c>
      <c r="E34" s="4" t="s">
        <v>6</v>
      </c>
      <c r="F34" s="6"/>
      <c r="G34" s="6"/>
      <c r="H34" s="6"/>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row>
    <row r="35" spans="1:38" s="27" customFormat="1">
      <c r="A35" s="3"/>
      <c r="B35" s="2">
        <v>33</v>
      </c>
      <c r="C35" s="84" t="s">
        <v>568</v>
      </c>
      <c r="D35" s="84" t="s">
        <v>593</v>
      </c>
      <c r="E35" s="4" t="s">
        <v>7</v>
      </c>
      <c r="F35" s="6"/>
      <c r="G35" s="6"/>
      <c r="H35" s="6"/>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row>
    <row r="36" spans="1:38" s="3" customFormat="1">
      <c r="B36" s="2">
        <v>34</v>
      </c>
      <c r="C36" s="84" t="s">
        <v>568</v>
      </c>
      <c r="D36" s="84" t="s">
        <v>593</v>
      </c>
      <c r="E36" s="4" t="s">
        <v>90</v>
      </c>
      <c r="F36" s="6"/>
      <c r="G36" s="6"/>
      <c r="H36" s="6"/>
      <c r="I36" s="27"/>
    </row>
    <row r="37" spans="1:38" s="3" customFormat="1">
      <c r="B37" s="2">
        <v>35</v>
      </c>
      <c r="C37" s="84" t="s">
        <v>568</v>
      </c>
      <c r="D37" s="84" t="s">
        <v>593</v>
      </c>
      <c r="E37" s="4" t="s">
        <v>91</v>
      </c>
      <c r="F37" s="6"/>
      <c r="G37" s="6"/>
      <c r="H37" s="6"/>
      <c r="I37" s="27"/>
    </row>
    <row r="38" spans="1:38" s="3" customFormat="1">
      <c r="B38" s="2">
        <v>36</v>
      </c>
      <c r="C38" s="84" t="s">
        <v>568</v>
      </c>
      <c r="D38" s="84" t="s">
        <v>593</v>
      </c>
      <c r="E38" s="4" t="s">
        <v>114</v>
      </c>
      <c r="F38" s="6"/>
      <c r="G38" s="6"/>
      <c r="H38" s="6"/>
      <c r="I38" s="27"/>
    </row>
    <row r="39" spans="1:38" s="3" customFormat="1">
      <c r="B39" s="2">
        <v>37</v>
      </c>
      <c r="C39" s="84" t="s">
        <v>568</v>
      </c>
      <c r="D39" s="84" t="s">
        <v>593</v>
      </c>
      <c r="E39" s="4" t="s">
        <v>115</v>
      </c>
      <c r="F39" s="6"/>
      <c r="G39" s="6"/>
      <c r="H39" s="6"/>
      <c r="I39" s="27"/>
    </row>
    <row r="40" spans="1:38" s="3" customFormat="1" ht="48">
      <c r="B40" s="2">
        <v>38</v>
      </c>
      <c r="C40" s="84" t="s">
        <v>568</v>
      </c>
      <c r="D40" s="84" t="s">
        <v>593</v>
      </c>
      <c r="E40" s="4" t="s">
        <v>117</v>
      </c>
      <c r="F40" s="6"/>
      <c r="G40" s="6"/>
      <c r="H40" s="6"/>
      <c r="I40" s="27"/>
    </row>
    <row r="41" spans="1:38" s="3" customFormat="1">
      <c r="B41" s="2">
        <v>39</v>
      </c>
      <c r="C41" s="84" t="s">
        <v>568</v>
      </c>
      <c r="D41" s="84" t="s">
        <v>591</v>
      </c>
      <c r="E41" s="4" t="s">
        <v>116</v>
      </c>
      <c r="F41" s="6"/>
      <c r="G41" s="6"/>
      <c r="H41" s="6"/>
      <c r="I41" s="27"/>
    </row>
    <row r="42" spans="1:38" s="3" customFormat="1">
      <c r="B42" s="2">
        <v>40</v>
      </c>
      <c r="C42" s="84" t="s">
        <v>568</v>
      </c>
      <c r="D42" s="84" t="s">
        <v>591</v>
      </c>
      <c r="E42" s="4" t="s">
        <v>135</v>
      </c>
      <c r="F42" s="6"/>
      <c r="G42" s="6"/>
      <c r="H42" s="6"/>
      <c r="I42" s="27"/>
    </row>
    <row r="43" spans="1:38" s="3" customFormat="1" ht="48">
      <c r="B43" s="2">
        <v>41</v>
      </c>
      <c r="C43" s="84" t="s">
        <v>568</v>
      </c>
      <c r="D43" s="84" t="s">
        <v>591</v>
      </c>
      <c r="E43" s="87" t="s">
        <v>683</v>
      </c>
      <c r="F43" s="6"/>
      <c r="G43" s="6"/>
      <c r="H43" s="6"/>
      <c r="I43" s="27"/>
    </row>
    <row r="44" spans="1:38" s="3" customFormat="1">
      <c r="B44" s="2">
        <v>42</v>
      </c>
      <c r="C44" s="84" t="s">
        <v>568</v>
      </c>
      <c r="D44" s="84" t="s">
        <v>590</v>
      </c>
      <c r="E44" s="87" t="s">
        <v>508</v>
      </c>
      <c r="F44" s="6"/>
      <c r="G44" s="6"/>
      <c r="H44" s="6"/>
      <c r="I44" s="27"/>
    </row>
    <row r="45" spans="1:38" s="3" customFormat="1" ht="48">
      <c r="B45" s="2">
        <v>43</v>
      </c>
      <c r="C45" s="84" t="s">
        <v>568</v>
      </c>
      <c r="D45" s="84" t="s">
        <v>590</v>
      </c>
      <c r="E45" s="87" t="s">
        <v>565</v>
      </c>
      <c r="F45" s="6"/>
      <c r="G45" s="6"/>
      <c r="H45" s="6"/>
      <c r="I45" s="27"/>
    </row>
    <row r="46" spans="1:38" s="3" customFormat="1" ht="48">
      <c r="B46" s="2">
        <v>44</v>
      </c>
      <c r="C46" s="84" t="s">
        <v>568</v>
      </c>
      <c r="D46" s="84" t="s">
        <v>590</v>
      </c>
      <c r="E46" s="87" t="s">
        <v>500</v>
      </c>
      <c r="F46" s="6"/>
      <c r="G46" s="6"/>
      <c r="H46" s="6"/>
      <c r="I46" s="27"/>
    </row>
    <row r="47" spans="1:38" s="3" customFormat="1" ht="48">
      <c r="B47" s="2">
        <v>45</v>
      </c>
      <c r="C47" s="84" t="s">
        <v>568</v>
      </c>
      <c r="D47" s="84" t="s">
        <v>590</v>
      </c>
      <c r="E47" s="87" t="s">
        <v>668</v>
      </c>
      <c r="F47" s="6"/>
      <c r="G47" s="6"/>
      <c r="H47" s="6"/>
      <c r="I47" s="27"/>
    </row>
    <row r="48" spans="1:38" s="3" customFormat="1">
      <c r="B48" s="2">
        <v>46</v>
      </c>
      <c r="C48" s="84" t="s">
        <v>568</v>
      </c>
      <c r="D48" s="84" t="s">
        <v>590</v>
      </c>
      <c r="E48" s="87" t="s">
        <v>634</v>
      </c>
      <c r="F48" s="6"/>
      <c r="G48" s="6"/>
      <c r="H48" s="6"/>
      <c r="I48" s="27"/>
    </row>
    <row r="49" spans="2:9" s="3" customFormat="1">
      <c r="B49" s="2">
        <v>47</v>
      </c>
      <c r="C49" s="84" t="s">
        <v>568</v>
      </c>
      <c r="D49" s="84" t="s">
        <v>590</v>
      </c>
      <c r="E49" s="87" t="s">
        <v>462</v>
      </c>
      <c r="F49" s="6"/>
      <c r="G49" s="6"/>
      <c r="H49" s="6"/>
      <c r="I49" s="27"/>
    </row>
    <row r="50" spans="2:9" s="3" customFormat="1">
      <c r="B50" s="2">
        <v>48</v>
      </c>
      <c r="C50" s="84" t="s">
        <v>568</v>
      </c>
      <c r="D50" s="84" t="s">
        <v>590</v>
      </c>
      <c r="E50" s="87" t="s">
        <v>464</v>
      </c>
      <c r="F50" s="6"/>
      <c r="G50" s="6"/>
      <c r="H50" s="6"/>
      <c r="I50" s="27"/>
    </row>
    <row r="51" spans="2:9" s="3" customFormat="1">
      <c r="B51" s="2">
        <v>49</v>
      </c>
      <c r="C51" s="84" t="s">
        <v>568</v>
      </c>
      <c r="D51" s="84" t="s">
        <v>594</v>
      </c>
      <c r="E51" s="4" t="s">
        <v>515</v>
      </c>
      <c r="F51" s="6"/>
      <c r="G51" s="6"/>
      <c r="H51" s="6"/>
      <c r="I51" s="27"/>
    </row>
    <row r="52" spans="2:9" s="3" customFormat="1" ht="54.75" customHeight="1">
      <c r="B52" s="2">
        <v>50</v>
      </c>
      <c r="C52" s="84" t="s">
        <v>568</v>
      </c>
      <c r="D52" s="84" t="s">
        <v>594</v>
      </c>
      <c r="E52" s="69" t="s">
        <v>506</v>
      </c>
      <c r="F52" s="6"/>
      <c r="G52" s="6"/>
      <c r="H52" s="6"/>
      <c r="I52" s="27"/>
    </row>
    <row r="53" spans="2:9" s="3" customFormat="1" ht="48">
      <c r="B53" s="2">
        <v>51</v>
      </c>
      <c r="C53" s="84" t="s">
        <v>568</v>
      </c>
      <c r="D53" s="84" t="s">
        <v>597</v>
      </c>
      <c r="E53" s="4" t="s">
        <v>579</v>
      </c>
      <c r="F53" s="6"/>
      <c r="G53" s="6"/>
      <c r="H53" s="6"/>
      <c r="I53" s="27"/>
    </row>
    <row r="54" spans="2:9" s="3" customFormat="1">
      <c r="B54" s="2">
        <v>52</v>
      </c>
      <c r="C54" s="84" t="s">
        <v>84</v>
      </c>
      <c r="D54" s="84" t="s">
        <v>597</v>
      </c>
      <c r="E54" s="4" t="s">
        <v>293</v>
      </c>
      <c r="F54" s="6"/>
      <c r="G54" s="6"/>
      <c r="H54" s="6"/>
      <c r="I54" s="27"/>
    </row>
    <row r="55" spans="2:9" s="3" customFormat="1">
      <c r="B55" s="2">
        <v>53</v>
      </c>
      <c r="C55" s="84" t="s">
        <v>84</v>
      </c>
      <c r="D55" s="84" t="s">
        <v>596</v>
      </c>
      <c r="E55" s="4" t="s">
        <v>517</v>
      </c>
      <c r="F55" s="6"/>
      <c r="G55" s="6"/>
      <c r="H55" s="6"/>
      <c r="I55" s="27"/>
    </row>
    <row r="56" spans="2:9" s="3" customFormat="1">
      <c r="B56" s="2">
        <v>54</v>
      </c>
      <c r="C56" s="84" t="s">
        <v>84</v>
      </c>
      <c r="D56" s="84" t="s">
        <v>596</v>
      </c>
      <c r="E56" s="4" t="s">
        <v>516</v>
      </c>
      <c r="F56" s="6"/>
      <c r="G56" s="6"/>
      <c r="H56" s="6"/>
      <c r="I56" s="27"/>
    </row>
    <row r="57" spans="2:9" s="3" customFormat="1">
      <c r="B57" s="2">
        <v>55</v>
      </c>
      <c r="C57" s="84" t="s">
        <v>84</v>
      </c>
      <c r="D57" s="84" t="s">
        <v>596</v>
      </c>
      <c r="E57" s="4" t="s">
        <v>18</v>
      </c>
      <c r="F57" s="6"/>
      <c r="G57" s="6"/>
      <c r="H57" s="6"/>
      <c r="I57" s="27"/>
    </row>
    <row r="58" spans="2:9" s="3" customFormat="1" ht="48">
      <c r="B58" s="2">
        <v>56</v>
      </c>
      <c r="C58" s="84" t="s">
        <v>84</v>
      </c>
      <c r="D58" s="84" t="s">
        <v>598</v>
      </c>
      <c r="E58" s="4" t="s">
        <v>520</v>
      </c>
      <c r="F58" s="6"/>
      <c r="G58" s="6"/>
      <c r="H58" s="6"/>
      <c r="I58" s="27"/>
    </row>
    <row r="59" spans="2:9" s="3" customFormat="1" ht="48">
      <c r="B59" s="2">
        <v>57</v>
      </c>
      <c r="C59" s="84" t="s">
        <v>84</v>
      </c>
      <c r="D59" s="84" t="s">
        <v>596</v>
      </c>
      <c r="E59" s="87" t="s">
        <v>519</v>
      </c>
      <c r="F59" s="6"/>
      <c r="G59" s="6"/>
      <c r="H59" s="6"/>
      <c r="I59" s="27"/>
    </row>
    <row r="60" spans="2:9" s="3" customFormat="1">
      <c r="B60" s="2">
        <v>58</v>
      </c>
      <c r="C60" s="84" t="s">
        <v>84</v>
      </c>
      <c r="D60" s="84" t="s">
        <v>596</v>
      </c>
      <c r="E60" s="87" t="s">
        <v>522</v>
      </c>
      <c r="F60" s="6"/>
      <c r="G60" s="6"/>
      <c r="H60" s="6"/>
      <c r="I60" s="27"/>
    </row>
    <row r="61" spans="2:9" s="3" customFormat="1" ht="48">
      <c r="B61" s="2">
        <v>59</v>
      </c>
      <c r="C61" s="84" t="s">
        <v>84</v>
      </c>
      <c r="D61" s="84" t="s">
        <v>596</v>
      </c>
      <c r="E61" s="87" t="s">
        <v>669</v>
      </c>
      <c r="F61" s="6"/>
      <c r="G61" s="6"/>
      <c r="H61" s="6"/>
      <c r="I61" s="27"/>
    </row>
    <row r="62" spans="2:9" s="3" customFormat="1">
      <c r="B62" s="2">
        <v>60</v>
      </c>
      <c r="C62" s="84" t="s">
        <v>84</v>
      </c>
      <c r="D62" s="84" t="s">
        <v>596</v>
      </c>
      <c r="E62" s="87" t="s">
        <v>670</v>
      </c>
      <c r="F62" s="6"/>
      <c r="G62" s="6"/>
      <c r="H62" s="6"/>
      <c r="I62" s="27"/>
    </row>
    <row r="63" spans="2:9" s="3" customFormat="1">
      <c r="B63" s="2">
        <v>61</v>
      </c>
      <c r="C63" s="84" t="s">
        <v>84</v>
      </c>
      <c r="D63" s="84" t="s">
        <v>596</v>
      </c>
      <c r="E63" s="87" t="s">
        <v>512</v>
      </c>
      <c r="F63" s="6"/>
      <c r="G63" s="6"/>
      <c r="H63" s="6"/>
      <c r="I63" s="27"/>
    </row>
    <row r="64" spans="2:9" s="3" customFormat="1" ht="96">
      <c r="B64" s="2">
        <v>62</v>
      </c>
      <c r="C64" s="84" t="s">
        <v>84</v>
      </c>
      <c r="D64" s="84" t="s">
        <v>596</v>
      </c>
      <c r="E64" s="87" t="s">
        <v>682</v>
      </c>
      <c r="F64" s="6"/>
      <c r="G64" s="6"/>
      <c r="H64" s="6"/>
      <c r="I64" s="27"/>
    </row>
    <row r="65" spans="2:9" s="3" customFormat="1">
      <c r="B65" s="2">
        <v>63</v>
      </c>
      <c r="C65" s="84" t="s">
        <v>84</v>
      </c>
      <c r="D65" s="84" t="s">
        <v>596</v>
      </c>
      <c r="E65" s="4" t="s">
        <v>17</v>
      </c>
      <c r="F65" s="6"/>
      <c r="G65" s="6"/>
      <c r="H65" s="6"/>
      <c r="I65" s="27"/>
    </row>
    <row r="66" spans="2:9" s="3" customFormat="1">
      <c r="B66" s="2">
        <v>64</v>
      </c>
      <c r="C66" s="84" t="s">
        <v>84</v>
      </c>
      <c r="D66" s="84" t="s">
        <v>596</v>
      </c>
      <c r="E66" s="4" t="s">
        <v>525</v>
      </c>
      <c r="F66" s="6"/>
      <c r="G66" s="6"/>
      <c r="H66" s="6"/>
      <c r="I66" s="27"/>
    </row>
    <row r="67" spans="2:9" s="3" customFormat="1">
      <c r="B67" s="2">
        <v>65</v>
      </c>
      <c r="C67" s="84" t="s">
        <v>84</v>
      </c>
      <c r="D67" s="84" t="s">
        <v>596</v>
      </c>
      <c r="E67" s="4" t="s">
        <v>526</v>
      </c>
      <c r="F67" s="6"/>
      <c r="G67" s="6"/>
      <c r="H67" s="6"/>
      <c r="I67" s="27"/>
    </row>
    <row r="68" spans="2:9" s="3" customFormat="1">
      <c r="B68" s="2">
        <v>66</v>
      </c>
      <c r="C68" s="84" t="s">
        <v>84</v>
      </c>
      <c r="D68" s="84" t="s">
        <v>596</v>
      </c>
      <c r="E68" s="4" t="s">
        <v>527</v>
      </c>
      <c r="F68" s="6"/>
      <c r="G68" s="6"/>
      <c r="H68" s="6"/>
      <c r="I68" s="27"/>
    </row>
    <row r="69" spans="2:9" s="3" customFormat="1">
      <c r="B69" s="2">
        <v>67</v>
      </c>
      <c r="C69" s="84" t="s">
        <v>84</v>
      </c>
      <c r="D69" s="84" t="s">
        <v>596</v>
      </c>
      <c r="E69" s="87" t="s">
        <v>1</v>
      </c>
      <c r="F69" s="6"/>
      <c r="G69" s="6"/>
      <c r="H69" s="6"/>
      <c r="I69" s="27"/>
    </row>
    <row r="70" spans="2:9" s="3" customFormat="1">
      <c r="B70" s="2">
        <v>68</v>
      </c>
      <c r="C70" s="84" t="s">
        <v>84</v>
      </c>
      <c r="D70" s="84" t="s">
        <v>226</v>
      </c>
      <c r="E70" s="87" t="s">
        <v>434</v>
      </c>
      <c r="F70" s="6"/>
      <c r="G70" s="6"/>
      <c r="H70" s="6"/>
      <c r="I70" s="27"/>
    </row>
    <row r="71" spans="2:9" s="3" customFormat="1" ht="48">
      <c r="B71" s="2">
        <v>69</v>
      </c>
      <c r="C71" s="84" t="s">
        <v>84</v>
      </c>
      <c r="D71" s="84" t="s">
        <v>599</v>
      </c>
      <c r="E71" s="87" t="s">
        <v>528</v>
      </c>
      <c r="F71" s="6"/>
      <c r="G71" s="6"/>
      <c r="H71" s="6"/>
      <c r="I71" s="27"/>
    </row>
    <row r="72" spans="2:9" s="3" customFormat="1">
      <c r="B72" s="2">
        <v>70</v>
      </c>
      <c r="C72" s="84" t="s">
        <v>84</v>
      </c>
      <c r="D72" s="84" t="s">
        <v>599</v>
      </c>
      <c r="E72" s="87" t="s">
        <v>681</v>
      </c>
      <c r="F72" s="6"/>
      <c r="G72" s="6"/>
      <c r="H72" s="6"/>
      <c r="I72" s="27"/>
    </row>
    <row r="73" spans="2:9" s="3" customFormat="1" ht="48">
      <c r="B73" s="2">
        <v>71</v>
      </c>
      <c r="C73" s="84" t="s">
        <v>84</v>
      </c>
      <c r="D73" s="84" t="s">
        <v>599</v>
      </c>
      <c r="E73" s="4" t="s">
        <v>531</v>
      </c>
      <c r="F73" s="6"/>
      <c r="G73" s="6"/>
      <c r="H73" s="6"/>
      <c r="I73" s="27"/>
    </row>
    <row r="74" spans="2:9" s="3" customFormat="1">
      <c r="B74" s="2">
        <v>72</v>
      </c>
      <c r="C74" s="84" t="s">
        <v>84</v>
      </c>
      <c r="D74" s="84" t="s">
        <v>216</v>
      </c>
      <c r="E74" s="4" t="s">
        <v>290</v>
      </c>
      <c r="F74" s="6"/>
      <c r="G74" s="6"/>
      <c r="H74" s="6"/>
      <c r="I74" s="27"/>
    </row>
    <row r="75" spans="2:9" s="3" customFormat="1" ht="260.25" customHeight="1">
      <c r="B75" s="2">
        <v>73</v>
      </c>
      <c r="C75" s="84" t="s">
        <v>84</v>
      </c>
      <c r="D75" s="84" t="s">
        <v>216</v>
      </c>
      <c r="E75" s="87" t="s">
        <v>680</v>
      </c>
      <c r="F75" s="6"/>
      <c r="G75" s="6"/>
      <c r="H75" s="6"/>
      <c r="I75" s="27"/>
    </row>
    <row r="76" spans="2:9" s="3" customFormat="1">
      <c r="B76" s="2">
        <v>74</v>
      </c>
      <c r="C76" s="84" t="s">
        <v>84</v>
      </c>
      <c r="D76" s="84" t="s">
        <v>216</v>
      </c>
      <c r="E76" s="4" t="s">
        <v>29</v>
      </c>
      <c r="F76" s="6"/>
      <c r="G76" s="6"/>
      <c r="H76" s="6"/>
      <c r="I76" s="27"/>
    </row>
    <row r="77" spans="2:9" s="3" customFormat="1" ht="48">
      <c r="B77" s="2">
        <v>75</v>
      </c>
      <c r="C77" s="84" t="s">
        <v>84</v>
      </c>
      <c r="D77" s="84" t="s">
        <v>216</v>
      </c>
      <c r="E77" s="4" t="s">
        <v>231</v>
      </c>
      <c r="F77" s="6"/>
      <c r="G77" s="6"/>
      <c r="H77" s="6"/>
      <c r="I77" s="27"/>
    </row>
    <row r="78" spans="2:9" s="3" customFormat="1" ht="144">
      <c r="B78" s="2">
        <v>76</v>
      </c>
      <c r="C78" s="84" t="s">
        <v>569</v>
      </c>
      <c r="D78" s="84" t="s">
        <v>587</v>
      </c>
      <c r="E78" s="4" t="s">
        <v>652</v>
      </c>
      <c r="F78" s="6"/>
      <c r="G78" s="6"/>
      <c r="H78" s="6"/>
      <c r="I78" s="27"/>
    </row>
    <row r="79" spans="2:9" s="3" customFormat="1">
      <c r="B79" s="2">
        <v>77</v>
      </c>
      <c r="C79" s="84" t="s">
        <v>569</v>
      </c>
      <c r="D79" s="84" t="s">
        <v>588</v>
      </c>
      <c r="E79" s="4" t="s">
        <v>81</v>
      </c>
      <c r="F79" s="6"/>
      <c r="G79" s="6"/>
      <c r="H79" s="6"/>
      <c r="I79" s="27"/>
    </row>
    <row r="80" spans="2:9" s="3" customFormat="1">
      <c r="B80" s="2">
        <v>78</v>
      </c>
      <c r="C80" s="84" t="s">
        <v>569</v>
      </c>
      <c r="D80" s="84" t="s">
        <v>588</v>
      </c>
      <c r="E80" s="4" t="s">
        <v>9</v>
      </c>
      <c r="F80" s="6"/>
      <c r="G80" s="6"/>
      <c r="H80" s="6"/>
      <c r="I80" s="27"/>
    </row>
    <row r="81" spans="2:9" s="3" customFormat="1" ht="48">
      <c r="B81" s="2">
        <v>79</v>
      </c>
      <c r="C81" s="84" t="s">
        <v>569</v>
      </c>
      <c r="D81" s="84" t="s">
        <v>588</v>
      </c>
      <c r="E81" s="87" t="s">
        <v>671</v>
      </c>
      <c r="F81" s="6"/>
      <c r="G81" s="6"/>
      <c r="H81" s="6"/>
      <c r="I81" s="27"/>
    </row>
    <row r="82" spans="2:9" s="3" customFormat="1" ht="23.25" customHeight="1">
      <c r="B82" s="2">
        <v>80</v>
      </c>
      <c r="C82" s="84" t="s">
        <v>569</v>
      </c>
      <c r="D82" s="84" t="s">
        <v>588</v>
      </c>
      <c r="E82" s="4" t="s">
        <v>539</v>
      </c>
      <c r="F82" s="6"/>
      <c r="G82" s="6"/>
      <c r="H82" s="6"/>
      <c r="I82" s="27"/>
    </row>
    <row r="83" spans="2:9" s="3" customFormat="1">
      <c r="B83" s="2">
        <v>81</v>
      </c>
      <c r="C83" s="84" t="s">
        <v>569</v>
      </c>
      <c r="D83" s="84" t="s">
        <v>588</v>
      </c>
      <c r="E83" s="4" t="s">
        <v>372</v>
      </c>
      <c r="F83" s="6"/>
      <c r="G83" s="6"/>
      <c r="H83" s="6"/>
      <c r="I83" s="27"/>
    </row>
    <row r="84" spans="2:9" s="3" customFormat="1">
      <c r="B84" s="2">
        <v>82</v>
      </c>
      <c r="C84" s="84" t="s">
        <v>569</v>
      </c>
      <c r="D84" s="84" t="s">
        <v>588</v>
      </c>
      <c r="E84" s="4" t="s">
        <v>127</v>
      </c>
      <c r="F84" s="6"/>
      <c r="G84" s="6"/>
      <c r="H84" s="6"/>
      <c r="I84" s="27"/>
    </row>
    <row r="85" spans="2:9" s="3" customFormat="1">
      <c r="B85" s="2">
        <v>83</v>
      </c>
      <c r="C85" s="84" t="s">
        <v>569</v>
      </c>
      <c r="D85" s="84" t="s">
        <v>588</v>
      </c>
      <c r="E85" s="4" t="s">
        <v>540</v>
      </c>
      <c r="F85" s="6"/>
      <c r="G85" s="6"/>
      <c r="H85" s="6"/>
      <c r="I85" s="27"/>
    </row>
    <row r="86" spans="2:9" s="3" customFormat="1">
      <c r="B86" s="2">
        <v>84</v>
      </c>
      <c r="C86" s="84" t="s">
        <v>569</v>
      </c>
      <c r="D86" s="84" t="s">
        <v>588</v>
      </c>
      <c r="E86" s="4" t="s">
        <v>541</v>
      </c>
      <c r="F86" s="6"/>
      <c r="G86" s="6"/>
      <c r="H86" s="6"/>
      <c r="I86" s="27"/>
    </row>
    <row r="87" spans="2:9" s="3" customFormat="1">
      <c r="B87" s="2">
        <v>85</v>
      </c>
      <c r="C87" s="84" t="s">
        <v>569</v>
      </c>
      <c r="D87" s="84" t="s">
        <v>588</v>
      </c>
      <c r="E87" s="4" t="s">
        <v>655</v>
      </c>
      <c r="F87" s="6"/>
      <c r="G87" s="6"/>
      <c r="H87" s="6"/>
      <c r="I87" s="27"/>
    </row>
    <row r="88" spans="2:9" s="3" customFormat="1" ht="23.25" customHeight="1">
      <c r="B88" s="2">
        <v>86</v>
      </c>
      <c r="C88" s="84" t="s">
        <v>569</v>
      </c>
      <c r="D88" s="84" t="s">
        <v>588</v>
      </c>
      <c r="E88" s="4" t="s">
        <v>126</v>
      </c>
      <c r="F88" s="6"/>
      <c r="G88" s="6"/>
      <c r="H88" s="6"/>
      <c r="I88" s="27"/>
    </row>
    <row r="89" spans="2:9" s="3" customFormat="1" ht="48">
      <c r="B89" s="2">
        <v>87</v>
      </c>
      <c r="C89" s="84" t="s">
        <v>569</v>
      </c>
      <c r="D89" s="84" t="s">
        <v>588</v>
      </c>
      <c r="E89" s="4" t="s">
        <v>658</v>
      </c>
      <c r="F89" s="6"/>
      <c r="G89" s="6"/>
      <c r="H89" s="6"/>
      <c r="I89" s="27"/>
    </row>
    <row r="90" spans="2:9" s="3" customFormat="1">
      <c r="B90" s="2">
        <v>88</v>
      </c>
      <c r="C90" s="84" t="s">
        <v>569</v>
      </c>
      <c r="D90" s="84" t="s">
        <v>587</v>
      </c>
      <c r="E90" s="4" t="s">
        <v>256</v>
      </c>
      <c r="F90" s="6"/>
      <c r="G90" s="6"/>
      <c r="H90" s="6"/>
      <c r="I90" s="27"/>
    </row>
    <row r="91" spans="2:9" s="3" customFormat="1">
      <c r="B91" s="2">
        <v>89</v>
      </c>
      <c r="C91" s="84" t="s">
        <v>28</v>
      </c>
      <c r="D91" s="84" t="s">
        <v>588</v>
      </c>
      <c r="E91" s="4" t="s">
        <v>34</v>
      </c>
      <c r="F91" s="6"/>
      <c r="G91" s="6"/>
      <c r="H91" s="6"/>
      <c r="I91" s="27"/>
    </row>
    <row r="92" spans="2:9" s="3" customFormat="1" ht="72">
      <c r="B92" s="2">
        <v>90</v>
      </c>
      <c r="C92" s="84" t="s">
        <v>569</v>
      </c>
      <c r="D92" s="84" t="s">
        <v>590</v>
      </c>
      <c r="E92" s="4" t="s">
        <v>653</v>
      </c>
      <c r="F92" s="6"/>
      <c r="G92" s="6"/>
      <c r="H92" s="6"/>
      <c r="I92" s="27"/>
    </row>
    <row r="93" spans="2:9" s="3" customFormat="1" ht="48">
      <c r="B93" s="2">
        <v>91</v>
      </c>
      <c r="C93" s="84" t="s">
        <v>569</v>
      </c>
      <c r="D93" s="84" t="s">
        <v>590</v>
      </c>
      <c r="E93" s="4" t="s">
        <v>679</v>
      </c>
      <c r="F93" s="6"/>
      <c r="G93" s="6"/>
      <c r="H93" s="6"/>
      <c r="I93" s="27"/>
    </row>
    <row r="94" spans="2:9" s="3" customFormat="1">
      <c r="B94" s="2">
        <v>92</v>
      </c>
      <c r="C94" s="84" t="s">
        <v>569</v>
      </c>
      <c r="D94" s="84" t="s">
        <v>657</v>
      </c>
      <c r="E94" s="4" t="s">
        <v>244</v>
      </c>
      <c r="F94" s="6"/>
      <c r="G94" s="6"/>
      <c r="H94" s="6"/>
      <c r="I94" s="27"/>
    </row>
    <row r="95" spans="2:9" s="3" customFormat="1">
      <c r="B95" s="2">
        <v>93</v>
      </c>
      <c r="C95" s="84" t="s">
        <v>569</v>
      </c>
      <c r="D95" s="84" t="s">
        <v>657</v>
      </c>
      <c r="E95" s="4" t="s">
        <v>546</v>
      </c>
      <c r="F95" s="6"/>
      <c r="G95" s="6"/>
      <c r="H95" s="6"/>
      <c r="I95" s="27"/>
    </row>
    <row r="96" spans="2:9" s="3" customFormat="1" ht="48">
      <c r="B96" s="2">
        <v>94</v>
      </c>
      <c r="C96" s="84" t="s">
        <v>569</v>
      </c>
      <c r="D96" s="84" t="s">
        <v>657</v>
      </c>
      <c r="E96" s="4" t="s">
        <v>547</v>
      </c>
      <c r="F96" s="6"/>
      <c r="G96" s="6"/>
      <c r="H96" s="6"/>
      <c r="I96" s="27"/>
    </row>
    <row r="97" spans="2:9" s="3" customFormat="1" ht="48">
      <c r="B97" s="2">
        <v>95</v>
      </c>
      <c r="C97" s="84" t="s">
        <v>569</v>
      </c>
      <c r="D97" s="84" t="s">
        <v>657</v>
      </c>
      <c r="E97" s="87" t="s">
        <v>678</v>
      </c>
      <c r="F97" s="6"/>
      <c r="G97" s="6"/>
      <c r="H97" s="6"/>
      <c r="I97" s="27"/>
    </row>
    <row r="98" spans="2:9" s="3" customFormat="1" ht="48" customHeight="1">
      <c r="B98" s="2">
        <v>96</v>
      </c>
      <c r="C98" s="84" t="s">
        <v>569</v>
      </c>
      <c r="D98" s="84" t="s">
        <v>657</v>
      </c>
      <c r="E98" s="4" t="s">
        <v>585</v>
      </c>
      <c r="F98" s="6"/>
      <c r="G98" s="6"/>
      <c r="H98" s="6"/>
      <c r="I98" s="27"/>
    </row>
    <row r="99" spans="2:9" s="3" customFormat="1">
      <c r="B99" s="2">
        <v>97</v>
      </c>
      <c r="C99" s="84" t="s">
        <v>569</v>
      </c>
      <c r="D99" s="84" t="s">
        <v>657</v>
      </c>
      <c r="E99" s="4" t="s">
        <v>27</v>
      </c>
      <c r="F99" s="6"/>
      <c r="G99" s="6"/>
      <c r="H99" s="6"/>
      <c r="I99" s="27"/>
    </row>
    <row r="100" spans="2:9" s="3" customFormat="1" ht="96">
      <c r="B100" s="2">
        <v>98</v>
      </c>
      <c r="C100" s="84" t="s">
        <v>570</v>
      </c>
      <c r="D100" s="84" t="s">
        <v>656</v>
      </c>
      <c r="E100" s="4" t="s">
        <v>677</v>
      </c>
      <c r="F100" s="6"/>
      <c r="G100" s="6"/>
      <c r="H100" s="6"/>
      <c r="I100" s="27"/>
    </row>
    <row r="101" spans="2:9" s="3" customFormat="1">
      <c r="B101" s="2">
        <v>99</v>
      </c>
      <c r="C101" s="84" t="s">
        <v>28</v>
      </c>
      <c r="D101" s="84" t="s">
        <v>657</v>
      </c>
      <c r="E101" s="4" t="s">
        <v>550</v>
      </c>
      <c r="F101" s="6"/>
      <c r="G101" s="6"/>
      <c r="H101" s="6"/>
      <c r="I101" s="27"/>
    </row>
    <row r="102" spans="2:9" s="3" customFormat="1">
      <c r="B102" s="2">
        <v>100</v>
      </c>
      <c r="C102" s="84" t="s">
        <v>28</v>
      </c>
      <c r="D102" s="84" t="s">
        <v>657</v>
      </c>
      <c r="E102" s="4" t="s">
        <v>548</v>
      </c>
      <c r="F102" s="6"/>
      <c r="G102" s="6"/>
      <c r="H102" s="6"/>
      <c r="I102" s="27"/>
    </row>
    <row r="103" spans="2:9" s="3" customFormat="1" ht="48">
      <c r="B103" s="2">
        <v>101</v>
      </c>
      <c r="C103" s="84" t="s">
        <v>28</v>
      </c>
      <c r="D103" s="84" t="s">
        <v>657</v>
      </c>
      <c r="E103" s="4" t="s">
        <v>549</v>
      </c>
      <c r="F103" s="6"/>
      <c r="G103" s="6"/>
      <c r="H103" s="6"/>
      <c r="I103" s="27"/>
    </row>
    <row r="104" spans="2:9" s="3" customFormat="1" ht="48">
      <c r="B104" s="2">
        <v>102</v>
      </c>
      <c r="C104" s="84" t="s">
        <v>28</v>
      </c>
      <c r="D104" s="84" t="s">
        <v>657</v>
      </c>
      <c r="E104" s="4" t="s">
        <v>345</v>
      </c>
      <c r="F104" s="6"/>
      <c r="G104" s="6"/>
      <c r="H104" s="6"/>
      <c r="I104" s="27"/>
    </row>
    <row r="105" spans="2:9" s="3" customFormat="1" ht="192">
      <c r="B105" s="2">
        <v>103</v>
      </c>
      <c r="C105" s="84" t="s">
        <v>569</v>
      </c>
      <c r="D105" s="84" t="s">
        <v>153</v>
      </c>
      <c r="E105" s="4" t="s">
        <v>654</v>
      </c>
      <c r="F105" s="6"/>
      <c r="G105" s="6"/>
      <c r="H105" s="6"/>
      <c r="I105" s="27"/>
    </row>
    <row r="106" spans="2:9" s="3" customFormat="1">
      <c r="B106" s="2">
        <v>104</v>
      </c>
      <c r="C106" s="84" t="s">
        <v>569</v>
      </c>
      <c r="D106" s="84" t="s">
        <v>153</v>
      </c>
      <c r="E106" s="4" t="s">
        <v>196</v>
      </c>
      <c r="F106" s="6"/>
      <c r="G106" s="6"/>
      <c r="H106" s="6"/>
      <c r="I106" s="27"/>
    </row>
    <row r="107" spans="2:9" s="3" customFormat="1">
      <c r="B107" s="2">
        <v>105</v>
      </c>
      <c r="C107" s="84" t="s">
        <v>566</v>
      </c>
      <c r="D107" s="84" t="s">
        <v>660</v>
      </c>
      <c r="E107" s="4" t="s">
        <v>350</v>
      </c>
      <c r="F107" s="6"/>
      <c r="G107" s="6"/>
      <c r="H107" s="6"/>
      <c r="I107" s="27"/>
    </row>
    <row r="108" spans="2:9" s="3" customFormat="1" ht="48">
      <c r="B108" s="2">
        <v>106</v>
      </c>
      <c r="C108" s="84" t="s">
        <v>566</v>
      </c>
      <c r="D108" s="84" t="s">
        <v>660</v>
      </c>
      <c r="E108" s="4" t="s">
        <v>626</v>
      </c>
      <c r="F108" s="6"/>
      <c r="G108" s="6"/>
      <c r="H108" s="6"/>
      <c r="I108" s="27"/>
    </row>
    <row r="109" spans="2:9" s="3" customFormat="1">
      <c r="B109" s="2">
        <v>107</v>
      </c>
      <c r="C109" s="84" t="s">
        <v>566</v>
      </c>
      <c r="D109" s="84" t="s">
        <v>660</v>
      </c>
      <c r="E109" s="4" t="s">
        <v>552</v>
      </c>
      <c r="F109" s="6"/>
      <c r="G109" s="6"/>
      <c r="H109" s="6"/>
      <c r="I109" s="27"/>
    </row>
    <row r="110" spans="2:9" s="3" customFormat="1">
      <c r="B110" s="2">
        <v>108</v>
      </c>
      <c r="C110" s="84" t="s">
        <v>566</v>
      </c>
      <c r="D110" s="84" t="s">
        <v>660</v>
      </c>
      <c r="E110" s="4" t="s">
        <v>251</v>
      </c>
      <c r="F110" s="6"/>
      <c r="G110" s="6"/>
      <c r="H110" s="6"/>
      <c r="I110" s="27"/>
    </row>
    <row r="111" spans="2:9" s="3" customFormat="1">
      <c r="B111" s="2">
        <v>109</v>
      </c>
      <c r="C111" s="84" t="s">
        <v>566</v>
      </c>
      <c r="D111" s="84" t="s">
        <v>660</v>
      </c>
      <c r="E111" s="4" t="s">
        <v>319</v>
      </c>
      <c r="F111" s="6"/>
      <c r="G111" s="6"/>
      <c r="H111" s="6"/>
      <c r="I111" s="27"/>
    </row>
    <row r="112" spans="2:9" s="3" customFormat="1">
      <c r="B112" s="2">
        <v>110</v>
      </c>
      <c r="C112" s="84" t="s">
        <v>566</v>
      </c>
      <c r="D112" s="84" t="s">
        <v>660</v>
      </c>
      <c r="E112" s="4" t="s">
        <v>93</v>
      </c>
      <c r="F112" s="6"/>
      <c r="G112" s="6"/>
      <c r="H112" s="6"/>
      <c r="I112" s="27"/>
    </row>
    <row r="113" spans="2:9" s="3" customFormat="1">
      <c r="B113" s="2">
        <v>111</v>
      </c>
      <c r="C113" s="84" t="s">
        <v>566</v>
      </c>
      <c r="D113" s="84" t="s">
        <v>660</v>
      </c>
      <c r="E113" s="4" t="s">
        <v>78</v>
      </c>
      <c r="F113" s="6"/>
      <c r="G113" s="6"/>
      <c r="H113" s="6"/>
      <c r="I113" s="27"/>
    </row>
    <row r="114" spans="2:9" s="3" customFormat="1">
      <c r="B114" s="2">
        <v>112</v>
      </c>
      <c r="C114" s="84" t="s">
        <v>566</v>
      </c>
      <c r="D114" s="84" t="s">
        <v>660</v>
      </c>
      <c r="E114" s="4" t="s">
        <v>97</v>
      </c>
      <c r="F114" s="6"/>
      <c r="G114" s="6"/>
      <c r="H114" s="6"/>
      <c r="I114" s="27"/>
    </row>
    <row r="115" spans="2:9" s="3" customFormat="1">
      <c r="B115" s="2">
        <v>113</v>
      </c>
      <c r="C115" s="84" t="s">
        <v>566</v>
      </c>
      <c r="D115" s="84" t="s">
        <v>153</v>
      </c>
      <c r="E115" s="7" t="s">
        <v>198</v>
      </c>
      <c r="F115" s="6"/>
      <c r="G115" s="6"/>
      <c r="H115" s="6"/>
      <c r="I115" s="27"/>
    </row>
    <row r="116" spans="2:9" s="3" customFormat="1" ht="96">
      <c r="B116" s="2">
        <v>114</v>
      </c>
      <c r="C116" s="84" t="s">
        <v>566</v>
      </c>
      <c r="D116" s="84" t="s">
        <v>590</v>
      </c>
      <c r="E116" s="4" t="s">
        <v>676</v>
      </c>
      <c r="F116" s="6"/>
      <c r="G116" s="6"/>
      <c r="H116" s="6"/>
      <c r="I116" s="27"/>
    </row>
    <row r="117" spans="2:9" s="3" customFormat="1">
      <c r="B117" s="2">
        <v>115</v>
      </c>
      <c r="C117" s="84" t="s">
        <v>566</v>
      </c>
      <c r="D117" s="84" t="s">
        <v>590</v>
      </c>
      <c r="E117" s="4" t="s">
        <v>482</v>
      </c>
      <c r="F117" s="6"/>
      <c r="G117" s="6"/>
      <c r="H117" s="6"/>
      <c r="I117" s="27"/>
    </row>
    <row r="118" spans="2:9" s="3" customFormat="1" ht="48">
      <c r="B118" s="2">
        <v>116</v>
      </c>
      <c r="C118" s="84" t="s">
        <v>566</v>
      </c>
      <c r="D118" s="84" t="s">
        <v>590</v>
      </c>
      <c r="E118" s="4" t="s">
        <v>481</v>
      </c>
      <c r="F118" s="6"/>
      <c r="G118" s="6"/>
      <c r="H118" s="6"/>
      <c r="I118" s="27"/>
    </row>
    <row r="119" spans="2:9" s="3" customFormat="1" ht="96">
      <c r="B119" s="2">
        <v>117</v>
      </c>
      <c r="C119" s="84" t="s">
        <v>566</v>
      </c>
      <c r="D119" s="84" t="s">
        <v>659</v>
      </c>
      <c r="E119" s="4" t="s">
        <v>353</v>
      </c>
      <c r="F119" s="6"/>
      <c r="G119" s="6"/>
      <c r="H119" s="6"/>
      <c r="I119" s="27"/>
    </row>
    <row r="120" spans="2:9" s="3" customFormat="1" ht="48">
      <c r="B120" s="2">
        <v>118</v>
      </c>
      <c r="C120" s="84" t="s">
        <v>566</v>
      </c>
      <c r="D120" s="84" t="s">
        <v>659</v>
      </c>
      <c r="E120" s="87" t="s">
        <v>672</v>
      </c>
      <c r="F120" s="6"/>
      <c r="G120" s="6"/>
      <c r="H120" s="6"/>
      <c r="I120" s="27"/>
    </row>
    <row r="121" spans="2:9" s="3" customFormat="1" ht="46.5" customHeight="1">
      <c r="B121" s="2">
        <v>119</v>
      </c>
      <c r="C121" s="84" t="s">
        <v>566</v>
      </c>
      <c r="D121" s="84" t="s">
        <v>659</v>
      </c>
      <c r="E121" s="4" t="s">
        <v>77</v>
      </c>
      <c r="F121" s="6"/>
      <c r="G121" s="6"/>
      <c r="H121" s="6"/>
      <c r="I121" s="27"/>
    </row>
    <row r="122" spans="2:9" s="3" customFormat="1" ht="48">
      <c r="B122" s="2">
        <v>120</v>
      </c>
      <c r="C122" s="84" t="s">
        <v>566</v>
      </c>
      <c r="D122" s="84" t="s">
        <v>659</v>
      </c>
      <c r="E122" s="4" t="s">
        <v>567</v>
      </c>
      <c r="F122" s="6"/>
      <c r="G122" s="6"/>
      <c r="H122" s="6"/>
      <c r="I122" s="27"/>
    </row>
    <row r="123" spans="2:9" s="3" customFormat="1" ht="48">
      <c r="B123" s="2">
        <v>121</v>
      </c>
      <c r="C123" s="84" t="s">
        <v>566</v>
      </c>
      <c r="D123" s="84" t="s">
        <v>661</v>
      </c>
      <c r="E123" s="4" t="s">
        <v>605</v>
      </c>
      <c r="F123" s="6"/>
      <c r="G123" s="6"/>
      <c r="H123" s="6"/>
      <c r="I123" s="27"/>
    </row>
    <row r="124" spans="2:9" s="3" customFormat="1" ht="72">
      <c r="B124" s="2">
        <v>122</v>
      </c>
      <c r="C124" s="84" t="s">
        <v>566</v>
      </c>
      <c r="D124" s="84" t="s">
        <v>661</v>
      </c>
      <c r="E124" s="4" t="s">
        <v>375</v>
      </c>
      <c r="F124" s="6"/>
      <c r="G124" s="6"/>
      <c r="H124" s="6"/>
      <c r="I124" s="27"/>
    </row>
    <row r="125" spans="2:9" s="3" customFormat="1" ht="72">
      <c r="B125" s="2">
        <v>123</v>
      </c>
      <c r="C125" s="84" t="s">
        <v>566</v>
      </c>
      <c r="D125" s="84" t="s">
        <v>661</v>
      </c>
      <c r="E125" s="4" t="s">
        <v>376</v>
      </c>
      <c r="F125" s="6"/>
      <c r="G125" s="6"/>
      <c r="H125" s="6"/>
      <c r="I125" s="27"/>
    </row>
    <row r="126" spans="2:9" s="3" customFormat="1" ht="48">
      <c r="B126" s="2">
        <v>124</v>
      </c>
      <c r="C126" s="84" t="s">
        <v>566</v>
      </c>
      <c r="D126" s="84" t="s">
        <v>661</v>
      </c>
      <c r="E126" s="4" t="s">
        <v>355</v>
      </c>
      <c r="F126" s="6"/>
      <c r="G126" s="6"/>
      <c r="H126" s="6"/>
      <c r="I126" s="27"/>
    </row>
    <row r="127" spans="2:9" s="3" customFormat="1">
      <c r="B127" s="2">
        <v>125</v>
      </c>
      <c r="C127" s="84" t="s">
        <v>566</v>
      </c>
      <c r="D127" s="84" t="s">
        <v>661</v>
      </c>
      <c r="E127" s="4" t="s">
        <v>554</v>
      </c>
      <c r="F127" s="6"/>
      <c r="G127" s="6"/>
      <c r="H127" s="6"/>
      <c r="I127" s="27"/>
    </row>
    <row r="128" spans="2:9" s="3" customFormat="1" ht="48">
      <c r="B128" s="2">
        <v>126</v>
      </c>
      <c r="C128" s="84" t="s">
        <v>566</v>
      </c>
      <c r="D128" s="84" t="s">
        <v>661</v>
      </c>
      <c r="E128" s="4" t="s">
        <v>40</v>
      </c>
      <c r="F128" s="6"/>
      <c r="G128" s="6"/>
      <c r="H128" s="6"/>
      <c r="I128" s="27"/>
    </row>
    <row r="129" spans="2:9" s="3" customFormat="1" ht="48">
      <c r="B129" s="2">
        <v>127</v>
      </c>
      <c r="C129" s="84" t="s">
        <v>566</v>
      </c>
      <c r="D129" s="84" t="s">
        <v>661</v>
      </c>
      <c r="E129" s="87" t="s">
        <v>673</v>
      </c>
      <c r="F129" s="6"/>
      <c r="G129" s="6"/>
      <c r="H129" s="6"/>
      <c r="I129" s="27"/>
    </row>
    <row r="130" spans="2:9" s="3" customFormat="1">
      <c r="B130" s="2">
        <v>128</v>
      </c>
      <c r="C130" s="84" t="s">
        <v>566</v>
      </c>
      <c r="D130" s="84" t="s">
        <v>661</v>
      </c>
      <c r="E130" s="4" t="s">
        <v>555</v>
      </c>
      <c r="F130" s="6"/>
      <c r="G130" s="6"/>
      <c r="H130" s="6"/>
      <c r="I130" s="27"/>
    </row>
    <row r="131" spans="2:9" s="3" customFormat="1" ht="97.5" customHeight="1">
      <c r="B131" s="2">
        <v>129</v>
      </c>
      <c r="C131" s="84" t="s">
        <v>572</v>
      </c>
      <c r="D131" s="84" t="s">
        <v>637</v>
      </c>
      <c r="E131" s="4" t="s">
        <v>643</v>
      </c>
      <c r="F131" s="6"/>
      <c r="G131" s="6"/>
      <c r="H131" s="6"/>
      <c r="I131" s="27"/>
    </row>
    <row r="132" spans="2:9" s="3" customFormat="1" ht="255" customHeight="1">
      <c r="B132" s="2">
        <v>130</v>
      </c>
      <c r="C132" s="84" t="s">
        <v>572</v>
      </c>
      <c r="D132" s="84" t="s">
        <v>638</v>
      </c>
      <c r="E132" s="4" t="s">
        <v>644</v>
      </c>
      <c r="F132" s="6"/>
      <c r="G132" s="6"/>
      <c r="H132" s="6"/>
      <c r="I132" s="27"/>
    </row>
    <row r="133" spans="2:9" s="3" customFormat="1" ht="340.5" customHeight="1">
      <c r="B133" s="2">
        <v>131</v>
      </c>
      <c r="C133" s="84" t="s">
        <v>572</v>
      </c>
      <c r="D133" s="84" t="s">
        <v>638</v>
      </c>
      <c r="E133" s="4" t="s">
        <v>645</v>
      </c>
      <c r="F133" s="6"/>
      <c r="G133" s="6"/>
      <c r="H133" s="6"/>
      <c r="I133" s="27"/>
    </row>
    <row r="134" spans="2:9" s="3" customFormat="1" ht="48">
      <c r="B134" s="2">
        <v>132</v>
      </c>
      <c r="C134" s="84" t="s">
        <v>571</v>
      </c>
      <c r="D134" s="84" t="s">
        <v>588</v>
      </c>
      <c r="E134" s="4" t="s">
        <v>674</v>
      </c>
      <c r="F134" s="6"/>
      <c r="G134" s="6"/>
      <c r="H134" s="6"/>
      <c r="I134" s="27"/>
    </row>
    <row r="135" spans="2:9" s="3" customFormat="1">
      <c r="B135" s="2">
        <v>133</v>
      </c>
      <c r="C135" s="84" t="s">
        <v>571</v>
      </c>
      <c r="D135" s="84" t="s">
        <v>588</v>
      </c>
      <c r="E135" s="4" t="s">
        <v>559</v>
      </c>
      <c r="F135" s="6"/>
      <c r="G135" s="6"/>
      <c r="H135" s="6"/>
      <c r="I135" s="27"/>
    </row>
    <row r="136" spans="2:9" s="3" customFormat="1" ht="48">
      <c r="B136" s="2">
        <v>134</v>
      </c>
      <c r="C136" s="84" t="s">
        <v>571</v>
      </c>
      <c r="D136" s="84" t="s">
        <v>588</v>
      </c>
      <c r="E136" s="4" t="s">
        <v>54</v>
      </c>
      <c r="F136" s="6"/>
      <c r="G136" s="6"/>
      <c r="H136" s="6"/>
      <c r="I136" s="27"/>
    </row>
    <row r="137" spans="2:9" s="3" customFormat="1" ht="48">
      <c r="B137" s="2">
        <v>135</v>
      </c>
      <c r="C137" s="84" t="s">
        <v>572</v>
      </c>
      <c r="D137" s="84" t="s">
        <v>588</v>
      </c>
      <c r="E137" s="4" t="s">
        <v>646</v>
      </c>
      <c r="F137" s="6"/>
      <c r="G137" s="6"/>
      <c r="H137" s="6"/>
      <c r="I137" s="27"/>
    </row>
    <row r="138" spans="2:9" s="3" customFormat="1">
      <c r="B138" s="2">
        <v>136</v>
      </c>
      <c r="C138" s="84" t="s">
        <v>572</v>
      </c>
      <c r="D138" s="84" t="s">
        <v>588</v>
      </c>
      <c r="E138" s="4" t="s">
        <v>62</v>
      </c>
      <c r="F138" s="6"/>
      <c r="G138" s="6"/>
      <c r="H138" s="6"/>
      <c r="I138" s="27"/>
    </row>
    <row r="139" spans="2:9" s="3" customFormat="1" ht="48">
      <c r="B139" s="2">
        <v>137</v>
      </c>
      <c r="C139" s="84" t="s">
        <v>572</v>
      </c>
      <c r="D139" s="84" t="s">
        <v>588</v>
      </c>
      <c r="E139" s="4" t="s">
        <v>49</v>
      </c>
      <c r="F139" s="6"/>
      <c r="G139" s="6"/>
      <c r="H139" s="6"/>
      <c r="I139" s="27"/>
    </row>
    <row r="140" spans="2:9" s="3" customFormat="1" ht="48">
      <c r="B140" s="2">
        <v>138</v>
      </c>
      <c r="C140" s="84" t="s">
        <v>572</v>
      </c>
      <c r="D140" s="84" t="s">
        <v>588</v>
      </c>
      <c r="E140" s="4" t="s">
        <v>65</v>
      </c>
      <c r="F140" s="6"/>
      <c r="G140" s="6"/>
      <c r="H140" s="6"/>
      <c r="I140" s="27"/>
    </row>
    <row r="141" spans="2:9" s="3" customFormat="1">
      <c r="B141" s="2">
        <v>139</v>
      </c>
      <c r="C141" s="84" t="s">
        <v>572</v>
      </c>
      <c r="D141" s="84" t="s">
        <v>588</v>
      </c>
      <c r="E141" s="4" t="s">
        <v>103</v>
      </c>
      <c r="F141" s="6"/>
      <c r="G141" s="6"/>
      <c r="H141" s="6"/>
      <c r="I141" s="27"/>
    </row>
    <row r="142" spans="2:9" s="3" customFormat="1" ht="48">
      <c r="B142" s="2">
        <v>140</v>
      </c>
      <c r="C142" s="84" t="s">
        <v>572</v>
      </c>
      <c r="D142" s="84" t="s">
        <v>588</v>
      </c>
      <c r="E142" s="4" t="s">
        <v>55</v>
      </c>
      <c r="F142" s="6"/>
      <c r="G142" s="6"/>
      <c r="H142" s="6"/>
      <c r="I142" s="27"/>
    </row>
    <row r="143" spans="2:9" s="3" customFormat="1" ht="48" customHeight="1">
      <c r="B143" s="2">
        <v>141</v>
      </c>
      <c r="C143" s="84" t="s">
        <v>572</v>
      </c>
      <c r="D143" s="84" t="s">
        <v>588</v>
      </c>
      <c r="E143" s="4" t="s">
        <v>628</v>
      </c>
      <c r="F143" s="6"/>
      <c r="G143" s="6"/>
      <c r="H143" s="6"/>
      <c r="I143" s="27"/>
    </row>
    <row r="144" spans="2:9" s="3" customFormat="1" ht="48">
      <c r="B144" s="2">
        <v>142</v>
      </c>
      <c r="C144" s="84" t="s">
        <v>572</v>
      </c>
      <c r="D144" s="84" t="s">
        <v>588</v>
      </c>
      <c r="E144" s="4" t="s">
        <v>44</v>
      </c>
      <c r="F144" s="6"/>
      <c r="G144" s="6"/>
      <c r="H144" s="6"/>
      <c r="I144" s="27"/>
    </row>
    <row r="145" spans="2:9" s="3" customFormat="1">
      <c r="B145" s="2">
        <v>143</v>
      </c>
      <c r="C145" s="84" t="s">
        <v>572</v>
      </c>
      <c r="D145" s="84" t="s">
        <v>588</v>
      </c>
      <c r="E145" s="4" t="s">
        <v>99</v>
      </c>
      <c r="F145" s="6"/>
      <c r="G145" s="6"/>
      <c r="H145" s="6"/>
      <c r="I145" s="27"/>
    </row>
    <row r="146" spans="2:9" s="3" customFormat="1">
      <c r="B146" s="2">
        <v>144</v>
      </c>
      <c r="C146" s="84" t="s">
        <v>572</v>
      </c>
      <c r="D146" s="84" t="s">
        <v>588</v>
      </c>
      <c r="E146" s="4" t="s">
        <v>59</v>
      </c>
      <c r="F146" s="6"/>
      <c r="G146" s="6"/>
      <c r="H146" s="6"/>
      <c r="I146" s="27"/>
    </row>
    <row r="147" spans="2:9" s="3" customFormat="1">
      <c r="B147" s="2">
        <v>145</v>
      </c>
      <c r="C147" s="84" t="s">
        <v>572</v>
      </c>
      <c r="D147" s="84" t="s">
        <v>588</v>
      </c>
      <c r="E147" s="4" t="s">
        <v>651</v>
      </c>
      <c r="F147" s="6"/>
      <c r="G147" s="6"/>
      <c r="H147" s="6"/>
      <c r="I147" s="27"/>
    </row>
    <row r="148" spans="2:9" s="3" customFormat="1" ht="48">
      <c r="B148" s="2">
        <v>146</v>
      </c>
      <c r="C148" s="84" t="s">
        <v>572</v>
      </c>
      <c r="D148" s="84" t="s">
        <v>588</v>
      </c>
      <c r="E148" s="4" t="s">
        <v>636</v>
      </c>
      <c r="F148" s="6"/>
      <c r="G148" s="6"/>
      <c r="H148" s="6"/>
      <c r="I148" s="27"/>
    </row>
    <row r="149" spans="2:9" s="3" customFormat="1">
      <c r="B149" s="2">
        <v>147</v>
      </c>
      <c r="C149" s="84" t="s">
        <v>572</v>
      </c>
      <c r="D149" s="84" t="s">
        <v>588</v>
      </c>
      <c r="E149" s="4" t="s">
        <v>45</v>
      </c>
      <c r="F149" s="6"/>
      <c r="G149" s="6"/>
      <c r="H149" s="6"/>
      <c r="I149" s="27"/>
    </row>
    <row r="150" spans="2:9" s="3" customFormat="1">
      <c r="B150" s="2">
        <v>148</v>
      </c>
      <c r="C150" s="84" t="s">
        <v>572</v>
      </c>
      <c r="D150" s="84" t="s">
        <v>588</v>
      </c>
      <c r="E150" s="4" t="s">
        <v>218</v>
      </c>
      <c r="F150" s="6"/>
      <c r="G150" s="6"/>
      <c r="H150" s="6"/>
      <c r="I150" s="27"/>
    </row>
    <row r="151" spans="2:9" s="3" customFormat="1" ht="48">
      <c r="B151" s="2">
        <v>149</v>
      </c>
      <c r="C151" s="84" t="s">
        <v>572</v>
      </c>
      <c r="D151" s="84" t="s">
        <v>588</v>
      </c>
      <c r="E151" s="4" t="s">
        <v>53</v>
      </c>
      <c r="F151" s="6"/>
      <c r="G151" s="6"/>
      <c r="H151" s="6"/>
      <c r="I151" s="27"/>
    </row>
    <row r="152" spans="2:9" s="3" customFormat="1">
      <c r="B152" s="2">
        <v>150</v>
      </c>
      <c r="C152" s="84" t="s">
        <v>571</v>
      </c>
      <c r="D152" s="84" t="s">
        <v>600</v>
      </c>
      <c r="E152" s="4" t="s">
        <v>558</v>
      </c>
      <c r="F152" s="6"/>
      <c r="G152" s="6"/>
      <c r="H152" s="6"/>
      <c r="I152" s="27"/>
    </row>
    <row r="153" spans="2:9" s="3" customFormat="1" ht="48">
      <c r="B153" s="2">
        <v>151</v>
      </c>
      <c r="C153" s="84" t="s">
        <v>572</v>
      </c>
      <c r="D153" s="84" t="s">
        <v>601</v>
      </c>
      <c r="E153" s="4" t="s">
        <v>635</v>
      </c>
      <c r="F153" s="6"/>
      <c r="G153" s="6"/>
      <c r="H153" s="6"/>
      <c r="I153" s="27"/>
    </row>
    <row r="154" spans="2:9" s="3" customFormat="1">
      <c r="B154" s="2">
        <v>152</v>
      </c>
      <c r="C154" s="84" t="s">
        <v>572</v>
      </c>
      <c r="D154" s="84" t="s">
        <v>600</v>
      </c>
      <c r="E154" s="4" t="s">
        <v>647</v>
      </c>
      <c r="F154" s="6"/>
      <c r="G154" s="6"/>
      <c r="H154" s="6"/>
      <c r="I154" s="27"/>
    </row>
    <row r="155" spans="2:9" s="3" customFormat="1">
      <c r="B155" s="2">
        <v>153</v>
      </c>
      <c r="C155" s="84" t="s">
        <v>572</v>
      </c>
      <c r="D155" s="84" t="s">
        <v>600</v>
      </c>
      <c r="E155" s="4" t="s">
        <v>105</v>
      </c>
      <c r="F155" s="6"/>
      <c r="G155" s="6"/>
      <c r="H155" s="6"/>
      <c r="I155" s="27"/>
    </row>
    <row r="156" spans="2:9" s="3" customFormat="1">
      <c r="B156" s="2">
        <v>154</v>
      </c>
      <c r="C156" s="84" t="s">
        <v>572</v>
      </c>
      <c r="D156" s="84" t="s">
        <v>600</v>
      </c>
      <c r="E156" s="4" t="s">
        <v>629</v>
      </c>
      <c r="F156" s="6"/>
      <c r="G156" s="6"/>
      <c r="H156" s="6"/>
      <c r="I156" s="27"/>
    </row>
    <row r="157" spans="2:9" s="3" customFormat="1">
      <c r="B157" s="2">
        <v>155</v>
      </c>
      <c r="C157" s="84" t="s">
        <v>572</v>
      </c>
      <c r="D157" s="84" t="s">
        <v>600</v>
      </c>
      <c r="E157" s="4" t="s">
        <v>630</v>
      </c>
      <c r="F157" s="6"/>
      <c r="G157" s="6"/>
      <c r="H157" s="6"/>
      <c r="I157" s="27"/>
    </row>
    <row r="158" spans="2:9" s="3" customFormat="1">
      <c r="B158" s="2">
        <v>156</v>
      </c>
      <c r="C158" s="84" t="s">
        <v>572</v>
      </c>
      <c r="D158" s="84" t="s">
        <v>600</v>
      </c>
      <c r="E158" s="4" t="s">
        <v>46</v>
      </c>
      <c r="F158" s="6"/>
      <c r="G158" s="6"/>
      <c r="H158" s="6"/>
      <c r="I158" s="27"/>
    </row>
    <row r="159" spans="2:9" s="3" customFormat="1">
      <c r="B159" s="2">
        <v>157</v>
      </c>
      <c r="C159" s="84" t="s">
        <v>572</v>
      </c>
      <c r="D159" s="84" t="s">
        <v>600</v>
      </c>
      <c r="E159" s="4" t="s">
        <v>631</v>
      </c>
      <c r="F159" s="6"/>
      <c r="G159" s="6"/>
      <c r="H159" s="6"/>
      <c r="I159" s="27"/>
    </row>
    <row r="160" spans="2:9" s="3" customFormat="1" ht="48">
      <c r="B160" s="2">
        <v>158</v>
      </c>
      <c r="C160" s="84" t="s">
        <v>572</v>
      </c>
      <c r="D160" s="84" t="s">
        <v>600</v>
      </c>
      <c r="E160" s="4" t="s">
        <v>50</v>
      </c>
      <c r="F160" s="6"/>
      <c r="G160" s="6"/>
      <c r="H160" s="6"/>
      <c r="I160" s="27"/>
    </row>
    <row r="161" spans="2:9" s="3" customFormat="1">
      <c r="B161" s="2">
        <v>159</v>
      </c>
      <c r="C161" s="84" t="s">
        <v>572</v>
      </c>
      <c r="D161" s="84" t="s">
        <v>600</v>
      </c>
      <c r="E161" s="4" t="s">
        <v>51</v>
      </c>
      <c r="F161" s="6"/>
      <c r="G161" s="6"/>
      <c r="H161" s="6"/>
      <c r="I161" s="27"/>
    </row>
    <row r="162" spans="2:9" s="3" customFormat="1">
      <c r="B162" s="2">
        <v>160</v>
      </c>
      <c r="C162" s="84" t="s">
        <v>572</v>
      </c>
      <c r="D162" s="84" t="s">
        <v>600</v>
      </c>
      <c r="E162" s="4" t="s">
        <v>632</v>
      </c>
      <c r="F162" s="6"/>
      <c r="G162" s="6"/>
      <c r="H162" s="6"/>
      <c r="I162" s="27"/>
    </row>
    <row r="163" spans="2:9" s="3" customFormat="1">
      <c r="B163" s="2">
        <v>161</v>
      </c>
      <c r="C163" s="84" t="s">
        <v>572</v>
      </c>
      <c r="D163" s="84" t="s">
        <v>600</v>
      </c>
      <c r="E163" s="4" t="s">
        <v>633</v>
      </c>
      <c r="F163" s="6"/>
      <c r="G163" s="6"/>
      <c r="H163" s="6"/>
      <c r="I163" s="27"/>
    </row>
    <row r="164" spans="2:9" s="3" customFormat="1">
      <c r="B164" s="2">
        <v>162</v>
      </c>
      <c r="C164" s="84" t="s">
        <v>572</v>
      </c>
      <c r="D164" s="84" t="s">
        <v>601</v>
      </c>
      <c r="E164" s="4" t="s">
        <v>52</v>
      </c>
      <c r="F164" s="6"/>
      <c r="G164" s="6"/>
      <c r="H164" s="6"/>
      <c r="I164" s="27"/>
    </row>
    <row r="165" spans="2:9" s="3" customFormat="1">
      <c r="B165" s="2">
        <v>163</v>
      </c>
      <c r="C165" s="84" t="s">
        <v>572</v>
      </c>
      <c r="D165" s="84" t="s">
        <v>153</v>
      </c>
      <c r="E165" s="4" t="s">
        <v>648</v>
      </c>
      <c r="F165" s="6"/>
      <c r="G165" s="6"/>
      <c r="H165" s="6"/>
      <c r="I165" s="27"/>
    </row>
    <row r="166" spans="2:9" s="3" customFormat="1" ht="96">
      <c r="B166" s="2">
        <v>164</v>
      </c>
      <c r="C166" s="84" t="s">
        <v>572</v>
      </c>
      <c r="D166" s="84" t="s">
        <v>76</v>
      </c>
      <c r="E166" s="4" t="s">
        <v>649</v>
      </c>
      <c r="F166" s="6"/>
      <c r="G166" s="6"/>
      <c r="H166" s="6"/>
      <c r="I166" s="27"/>
    </row>
    <row r="167" spans="2:9" s="3" customFormat="1" ht="72">
      <c r="B167" s="2">
        <v>165</v>
      </c>
      <c r="C167" s="86" t="s">
        <v>82</v>
      </c>
      <c r="D167" s="86" t="s">
        <v>573</v>
      </c>
      <c r="E167" s="4" t="s">
        <v>650</v>
      </c>
      <c r="F167" s="6"/>
      <c r="G167" s="6"/>
      <c r="H167" s="6"/>
      <c r="I167" s="27"/>
    </row>
    <row r="168" spans="2:9" s="3" customFormat="1">
      <c r="B168" s="2">
        <v>166</v>
      </c>
      <c r="C168" s="86" t="s">
        <v>82</v>
      </c>
      <c r="D168" s="86" t="s">
        <v>574</v>
      </c>
      <c r="E168" s="87" t="s">
        <v>458</v>
      </c>
      <c r="F168" s="6"/>
      <c r="G168" s="6"/>
      <c r="H168" s="6"/>
      <c r="I168"/>
    </row>
    <row r="169" spans="2:9" s="3" customFormat="1">
      <c r="B169" s="2">
        <v>167</v>
      </c>
      <c r="C169" s="86" t="s">
        <v>82</v>
      </c>
      <c r="D169" s="86" t="s">
        <v>574</v>
      </c>
      <c r="E169" s="4" t="s">
        <v>618</v>
      </c>
      <c r="F169" s="6"/>
      <c r="G169" s="6"/>
      <c r="H169" s="6"/>
      <c r="I169"/>
    </row>
    <row r="170" spans="2:9" s="3" customFormat="1">
      <c r="B170" s="2">
        <v>168</v>
      </c>
      <c r="C170" s="86" t="s">
        <v>82</v>
      </c>
      <c r="D170" s="86" t="s">
        <v>574</v>
      </c>
      <c r="E170" s="4" t="s">
        <v>71</v>
      </c>
      <c r="F170" s="6"/>
      <c r="G170" s="6"/>
      <c r="H170" s="6"/>
      <c r="I170"/>
    </row>
    <row r="171" spans="2:9" s="3" customFormat="1">
      <c r="B171" s="2">
        <v>169</v>
      </c>
      <c r="C171" s="86" t="s">
        <v>82</v>
      </c>
      <c r="D171" s="86" t="s">
        <v>574</v>
      </c>
      <c r="E171" s="4" t="s">
        <v>72</v>
      </c>
      <c r="F171" s="6"/>
      <c r="G171" s="6"/>
      <c r="H171" s="6"/>
      <c r="I171"/>
    </row>
    <row r="172" spans="2:9" s="3" customFormat="1">
      <c r="B172" s="2">
        <v>170</v>
      </c>
      <c r="C172" s="86" t="s">
        <v>82</v>
      </c>
      <c r="D172" s="86" t="s">
        <v>574</v>
      </c>
      <c r="E172" s="4" t="s">
        <v>108</v>
      </c>
      <c r="F172" s="6"/>
      <c r="G172" s="6"/>
      <c r="H172" s="6"/>
      <c r="I172"/>
    </row>
    <row r="173" spans="2:9" s="3" customFormat="1" ht="48">
      <c r="B173" s="2">
        <v>171</v>
      </c>
      <c r="C173" s="86" t="s">
        <v>82</v>
      </c>
      <c r="D173" s="86" t="s">
        <v>574</v>
      </c>
      <c r="E173" s="87" t="s">
        <v>564</v>
      </c>
      <c r="F173" s="6"/>
      <c r="G173" s="6"/>
      <c r="H173" s="6"/>
      <c r="I173"/>
    </row>
    <row r="174" spans="2:9" s="3" customFormat="1">
      <c r="B174" s="2">
        <v>172</v>
      </c>
      <c r="C174" s="86" t="s">
        <v>82</v>
      </c>
      <c r="D174" s="86" t="s">
        <v>574</v>
      </c>
      <c r="E174" s="4" t="s">
        <v>110</v>
      </c>
      <c r="F174" s="6"/>
      <c r="G174" s="6"/>
      <c r="H174" s="6"/>
      <c r="I174"/>
    </row>
    <row r="175" spans="2:9" s="3" customFormat="1" ht="78" customHeight="1">
      <c r="B175" s="2">
        <v>173</v>
      </c>
      <c r="C175" s="86" t="s">
        <v>82</v>
      </c>
      <c r="D175" s="86" t="s">
        <v>574</v>
      </c>
      <c r="E175" s="87" t="s">
        <v>664</v>
      </c>
      <c r="F175" s="6"/>
      <c r="G175" s="6"/>
      <c r="H175" s="6"/>
      <c r="I175"/>
    </row>
    <row r="176" spans="2:9" s="3" customFormat="1" ht="66.75" customHeight="1">
      <c r="B176" s="2">
        <v>174</v>
      </c>
      <c r="C176" s="86" t="s">
        <v>82</v>
      </c>
      <c r="D176" s="86" t="s">
        <v>574</v>
      </c>
      <c r="E176" s="87" t="s">
        <v>665</v>
      </c>
      <c r="F176" s="6"/>
      <c r="G176" s="6"/>
      <c r="H176" s="6"/>
      <c r="I176"/>
    </row>
    <row r="177" spans="1:38" s="3" customFormat="1" ht="48">
      <c r="B177" s="2">
        <v>175</v>
      </c>
      <c r="C177" s="86" t="s">
        <v>82</v>
      </c>
      <c r="D177" s="86" t="s">
        <v>574</v>
      </c>
      <c r="E177" s="4" t="s">
        <v>675</v>
      </c>
      <c r="F177" s="6"/>
      <c r="G177" s="6"/>
      <c r="H177" s="6"/>
      <c r="I177"/>
    </row>
    <row r="178" spans="1:38" s="3" customFormat="1">
      <c r="B178" s="2">
        <v>176</v>
      </c>
      <c r="C178" s="84" t="s">
        <v>197</v>
      </c>
      <c r="D178" s="84" t="s">
        <v>573</v>
      </c>
      <c r="E178" s="4" t="s">
        <v>299</v>
      </c>
      <c r="F178" s="6"/>
      <c r="G178" s="6"/>
      <c r="H178" s="6"/>
      <c r="I178"/>
    </row>
    <row r="179" spans="1:38" s="3" customFormat="1" ht="48">
      <c r="B179" s="2">
        <v>177</v>
      </c>
      <c r="C179" s="84" t="s">
        <v>197</v>
      </c>
      <c r="D179" s="84" t="s">
        <v>573</v>
      </c>
      <c r="E179" s="4" t="s">
        <v>640</v>
      </c>
      <c r="F179" s="6"/>
      <c r="G179" s="6"/>
      <c r="H179" s="6"/>
      <c r="I179"/>
    </row>
    <row r="180" spans="1:38" s="3" customFormat="1">
      <c r="B180" s="2">
        <v>178</v>
      </c>
      <c r="C180" s="84" t="s">
        <v>197</v>
      </c>
      <c r="D180" s="84" t="s">
        <v>573</v>
      </c>
      <c r="E180" s="4" t="s">
        <v>639</v>
      </c>
      <c r="F180" s="6"/>
      <c r="G180" s="6"/>
      <c r="H180" s="6"/>
      <c r="I180"/>
    </row>
    <row r="181" spans="1:38" s="3" customFormat="1">
      <c r="B181" s="2">
        <v>179</v>
      </c>
      <c r="C181" s="84" t="s">
        <v>197</v>
      </c>
      <c r="D181" s="84" t="s">
        <v>573</v>
      </c>
      <c r="E181" s="4" t="s">
        <v>641</v>
      </c>
      <c r="F181" s="6"/>
      <c r="G181" s="6"/>
      <c r="H181" s="6"/>
      <c r="I181"/>
    </row>
    <row r="182" spans="1:38" s="3" customFormat="1">
      <c r="B182" s="2">
        <v>180</v>
      </c>
      <c r="C182" s="84" t="s">
        <v>197</v>
      </c>
      <c r="D182" s="84" t="s">
        <v>573</v>
      </c>
      <c r="E182" s="7" t="s">
        <v>300</v>
      </c>
      <c r="F182" s="6"/>
      <c r="G182" s="6"/>
      <c r="H182" s="6"/>
      <c r="I182"/>
    </row>
    <row r="183" spans="1:38" s="3" customFormat="1">
      <c r="A183" s="1"/>
      <c r="B183" s="2">
        <v>181</v>
      </c>
      <c r="C183" s="84" t="s">
        <v>568</v>
      </c>
      <c r="D183" s="84" t="s">
        <v>588</v>
      </c>
      <c r="E183" s="4" t="s">
        <v>85</v>
      </c>
      <c r="F183" s="6"/>
      <c r="G183" s="6"/>
      <c r="H183" s="6"/>
      <c r="I183"/>
    </row>
    <row r="184" spans="1:38" s="3" customFormat="1" ht="48">
      <c r="B184" s="2">
        <v>182</v>
      </c>
      <c r="C184" s="84" t="s">
        <v>568</v>
      </c>
      <c r="D184" s="84" t="s">
        <v>588</v>
      </c>
      <c r="E184" s="4" t="s">
        <v>404</v>
      </c>
      <c r="F184" s="6"/>
      <c r="G184" s="6"/>
      <c r="H184" s="6"/>
      <c r="I184" s="27"/>
    </row>
    <row r="185" spans="1:38" customFormat="1">
      <c r="A185" s="1"/>
      <c r="B185" s="2">
        <v>183</v>
      </c>
      <c r="C185" s="84" t="s">
        <v>568</v>
      </c>
      <c r="D185" s="84" t="s">
        <v>590</v>
      </c>
      <c r="E185" s="4" t="s">
        <v>578</v>
      </c>
      <c r="F185" s="6"/>
      <c r="G185" s="6"/>
      <c r="H185" s="6"/>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c r="AL185" s="3"/>
    </row>
    <row r="186" spans="1:38" s="3" customFormat="1">
      <c r="B186" s="2">
        <v>184</v>
      </c>
      <c r="C186" s="84" t="s">
        <v>568</v>
      </c>
      <c r="D186" s="84" t="s">
        <v>595</v>
      </c>
      <c r="E186" s="87" t="s">
        <v>466</v>
      </c>
      <c r="F186" s="6"/>
      <c r="G186" s="6"/>
      <c r="H186" s="6"/>
      <c r="I186" s="27"/>
    </row>
    <row r="187" spans="1:38" s="3" customFormat="1" ht="48">
      <c r="A187" s="1"/>
      <c r="B187" s="2">
        <v>185</v>
      </c>
      <c r="C187" s="84" t="s">
        <v>84</v>
      </c>
      <c r="D187" s="84" t="s">
        <v>596</v>
      </c>
      <c r="E187" s="4" t="s">
        <v>298</v>
      </c>
      <c r="F187" s="6"/>
      <c r="G187" s="6"/>
      <c r="H187" s="6"/>
      <c r="I187"/>
    </row>
    <row r="188" spans="1:38" s="3" customFormat="1" ht="48">
      <c r="A188" s="1"/>
      <c r="B188" s="2">
        <v>186</v>
      </c>
      <c r="C188" s="84" t="s">
        <v>84</v>
      </c>
      <c r="D188" s="84" t="s">
        <v>596</v>
      </c>
      <c r="E188" s="4" t="s">
        <v>523</v>
      </c>
      <c r="F188" s="6"/>
      <c r="G188" s="6"/>
      <c r="H188" s="6"/>
      <c r="I188"/>
    </row>
    <row r="189" spans="1:38" s="3" customFormat="1">
      <c r="A189" s="1"/>
      <c r="B189" s="2">
        <v>187</v>
      </c>
      <c r="C189" s="84" t="s">
        <v>84</v>
      </c>
      <c r="D189" s="84" t="s">
        <v>599</v>
      </c>
      <c r="E189" s="4" t="s">
        <v>530</v>
      </c>
      <c r="F189" s="6"/>
      <c r="G189" s="6"/>
      <c r="H189" s="6"/>
      <c r="I189"/>
    </row>
    <row r="190" spans="1:38" s="3" customFormat="1">
      <c r="A190" s="1"/>
      <c r="B190" s="2">
        <v>188</v>
      </c>
      <c r="C190" s="84" t="s">
        <v>84</v>
      </c>
      <c r="D190" s="84" t="s">
        <v>243</v>
      </c>
      <c r="E190" s="4" t="s">
        <v>232</v>
      </c>
      <c r="F190" s="6"/>
      <c r="G190" s="6"/>
      <c r="H190" s="6"/>
      <c r="I190"/>
    </row>
    <row r="191" spans="1:38" s="3" customFormat="1">
      <c r="A191" s="1"/>
      <c r="B191" s="2">
        <v>189</v>
      </c>
      <c r="C191" s="84" t="s">
        <v>569</v>
      </c>
      <c r="D191" s="84" t="s">
        <v>153</v>
      </c>
      <c r="E191" s="4" t="s">
        <v>663</v>
      </c>
      <c r="F191" s="6"/>
      <c r="G191" s="6"/>
      <c r="H191" s="6"/>
      <c r="I191"/>
    </row>
    <row r="192" spans="1:38" s="3" customFormat="1" ht="72">
      <c r="B192" s="2">
        <v>190</v>
      </c>
      <c r="C192" s="84" t="s">
        <v>566</v>
      </c>
      <c r="D192" s="84" t="s">
        <v>660</v>
      </c>
      <c r="E192" s="4" t="s">
        <v>407</v>
      </c>
      <c r="F192" s="6"/>
      <c r="G192" s="6"/>
      <c r="H192" s="6"/>
      <c r="I192" s="27"/>
    </row>
    <row r="193" spans="1:9" s="3" customFormat="1">
      <c r="B193" s="2">
        <v>191</v>
      </c>
      <c r="C193" s="84" t="s">
        <v>566</v>
      </c>
      <c r="D193" s="84" t="s">
        <v>660</v>
      </c>
      <c r="E193" s="4" t="s">
        <v>480</v>
      </c>
      <c r="F193" s="6"/>
      <c r="G193" s="6"/>
      <c r="H193" s="6"/>
      <c r="I193" s="27"/>
    </row>
    <row r="194" spans="1:9" s="3" customFormat="1" ht="48">
      <c r="B194" s="2">
        <v>192</v>
      </c>
      <c r="C194" s="84" t="s">
        <v>566</v>
      </c>
      <c r="D194" s="84" t="s">
        <v>660</v>
      </c>
      <c r="E194" s="4" t="s">
        <v>479</v>
      </c>
      <c r="F194" s="6"/>
      <c r="G194" s="6"/>
      <c r="H194" s="6"/>
      <c r="I194" s="27"/>
    </row>
    <row r="195" spans="1:9" s="3" customFormat="1" ht="48">
      <c r="B195" s="2">
        <v>193</v>
      </c>
      <c r="C195" s="84" t="s">
        <v>571</v>
      </c>
      <c r="D195" s="84" t="s">
        <v>662</v>
      </c>
      <c r="E195" s="4" t="s">
        <v>409</v>
      </c>
      <c r="F195" s="6"/>
      <c r="G195" s="6"/>
      <c r="H195" s="6"/>
      <c r="I195" s="27"/>
    </row>
    <row r="196" spans="1:9" s="3" customFormat="1">
      <c r="A196" s="1"/>
      <c r="B196" s="2">
        <v>194</v>
      </c>
      <c r="C196" s="86" t="s">
        <v>82</v>
      </c>
      <c r="D196" s="86" t="s">
        <v>574</v>
      </c>
      <c r="E196" s="4" t="s">
        <v>109</v>
      </c>
      <c r="F196" s="6"/>
      <c r="G196" s="6"/>
      <c r="H196" s="6"/>
      <c r="I196"/>
    </row>
    <row r="197" spans="1:9" s="3" customFormat="1">
      <c r="B197" s="2">
        <v>195</v>
      </c>
      <c r="C197" s="84"/>
      <c r="D197" s="84"/>
      <c r="E197" s="4" t="s">
        <v>86</v>
      </c>
      <c r="F197" s="6"/>
      <c r="G197" s="6"/>
      <c r="H197" s="6"/>
      <c r="I197"/>
    </row>
    <row r="198" spans="1:9" s="3" customFormat="1" ht="31.5" customHeight="1">
      <c r="B198" s="2">
        <v>196</v>
      </c>
      <c r="C198" s="84"/>
      <c r="D198" s="84"/>
      <c r="E198" s="4" t="s">
        <v>498</v>
      </c>
      <c r="F198" s="6"/>
      <c r="G198" s="6"/>
      <c r="H198" s="6"/>
      <c r="I198" s="27"/>
    </row>
  </sheetData>
  <autoFilter ref="A2:AS2" xr:uid="{76425747-7E73-4507-A938-CD4006892209}"/>
  <phoneticPr fontId="4"/>
  <pageMargins left="0.43307086614173229" right="0.43307086614173229" top="0.62" bottom="0.42" header="0.31496062992125984" footer="0.22"/>
  <headerFooter>
    <oddHeader xml:space="preserve">&amp;L&amp;20別紙　勤怠管理システム機能要件一覧&amp;C&amp;18
&amp;R&amp;20
</oddHeader>
    <oddFooter>&amp;P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0"/>
  <sheetViews>
    <sheetView workbookViewId="0">
      <selection activeCell="H16" sqref="H16"/>
    </sheetView>
  </sheetViews>
  <sheetFormatPr defaultRowHeight="18.75"/>
  <cols>
    <col min="2" max="2" width="10" style="44" customWidth="1"/>
    <col min="3" max="3" width="49.875" customWidth="1"/>
  </cols>
  <sheetData>
    <row r="1" spans="1:3">
      <c r="A1" s="40" t="s">
        <v>383</v>
      </c>
      <c r="B1" s="40" t="s">
        <v>382</v>
      </c>
      <c r="C1" s="40" t="s">
        <v>384</v>
      </c>
    </row>
    <row r="2" spans="1:3">
      <c r="A2" s="114" t="s">
        <v>385</v>
      </c>
      <c r="B2" s="41" t="s">
        <v>386</v>
      </c>
      <c r="C2" s="42" t="s">
        <v>387</v>
      </c>
    </row>
    <row r="3" spans="1:3" ht="89.25">
      <c r="A3" s="114"/>
      <c r="B3" s="41" t="s">
        <v>388</v>
      </c>
      <c r="C3" s="43" t="s">
        <v>389</v>
      </c>
    </row>
    <row r="4" spans="1:3" ht="38.25">
      <c r="A4" s="114"/>
      <c r="B4" s="41" t="s">
        <v>390</v>
      </c>
      <c r="C4" s="42" t="s">
        <v>391</v>
      </c>
    </row>
    <row r="5" spans="1:3">
      <c r="A5" s="114"/>
      <c r="B5" s="41" t="s">
        <v>392</v>
      </c>
      <c r="C5" s="42" t="s">
        <v>393</v>
      </c>
    </row>
    <row r="6" spans="1:3" ht="38.25">
      <c r="A6" s="114"/>
      <c r="B6" s="41" t="s">
        <v>394</v>
      </c>
      <c r="C6" s="42" t="s">
        <v>395</v>
      </c>
    </row>
    <row r="7" spans="1:3" ht="38.25">
      <c r="A7" s="114"/>
      <c r="B7" s="41" t="s">
        <v>396</v>
      </c>
      <c r="C7" s="42" t="s">
        <v>397</v>
      </c>
    </row>
    <row r="8" spans="1:3" ht="38.25">
      <c r="A8" s="114"/>
      <c r="B8" s="102" t="s">
        <v>447</v>
      </c>
      <c r="C8" s="103" t="s">
        <v>448</v>
      </c>
    </row>
    <row r="9" spans="1:3" ht="25.5">
      <c r="A9" s="114"/>
      <c r="B9" s="41" t="s">
        <v>398</v>
      </c>
      <c r="C9" s="42" t="s">
        <v>399</v>
      </c>
    </row>
    <row r="10" spans="1:3">
      <c r="A10" s="114"/>
      <c r="B10" s="41" t="s">
        <v>400</v>
      </c>
      <c r="C10" s="42" t="s">
        <v>401</v>
      </c>
    </row>
  </sheetData>
  <mergeCells count="1">
    <mergeCell ref="A2:A10"/>
  </mergeCells>
  <phoneticPr fontId="4"/>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A435E-0D67-4A96-83FE-CB25F21BAB1E}">
  <sheetPr>
    <tabColor rgb="FFCCCCFF"/>
    <pageSetUpPr fitToPage="1"/>
  </sheetPr>
  <dimension ref="A2:AY342"/>
  <sheetViews>
    <sheetView workbookViewId="0"/>
  </sheetViews>
  <sheetFormatPr defaultRowHeight="24"/>
  <cols>
    <col min="1" max="1" width="9" style="1"/>
    <col min="2" max="2" width="11.625" style="1" bestFit="1" customWidth="1"/>
    <col min="3" max="3" width="10.5" style="1" customWidth="1"/>
    <col min="4" max="4" width="12.5" style="1" customWidth="1"/>
    <col min="5" max="5" width="6" style="5" customWidth="1"/>
    <col min="6" max="7" width="20.125" style="10" customWidth="1"/>
    <col min="8" max="8" width="22.625" style="10" customWidth="1"/>
    <col min="9" max="9" width="37" style="10" customWidth="1"/>
    <col min="10" max="10" width="21" style="10" customWidth="1"/>
    <col min="11" max="11" width="21.625" style="10" customWidth="1"/>
    <col min="12" max="12" width="103.75" style="5" customWidth="1"/>
    <col min="13" max="16" width="9.875" style="8" customWidth="1"/>
    <col min="17" max="17" width="15.5" style="8" customWidth="1"/>
    <col min="18" max="18" width="22.75" style="8" hidden="1" customWidth="1"/>
    <col min="19" max="19" width="44.625" style="8" hidden="1" customWidth="1"/>
    <col min="20" max="20" width="37.375" style="8" customWidth="1"/>
    <col min="21" max="21" width="24.625" style="9" customWidth="1"/>
    <col min="22" max="22" width="9.875" customWidth="1"/>
    <col min="23" max="51" width="9" style="3"/>
    <col min="52" max="16384" width="9" style="1"/>
  </cols>
  <sheetData>
    <row r="2" spans="1:22" ht="72">
      <c r="B2" s="13" t="s">
        <v>133</v>
      </c>
      <c r="C2" s="13"/>
      <c r="D2" s="13" t="s">
        <v>419</v>
      </c>
      <c r="E2" s="11" t="s">
        <v>141</v>
      </c>
      <c r="F2" s="12" t="s">
        <v>175</v>
      </c>
      <c r="G2" s="12" t="s">
        <v>176</v>
      </c>
      <c r="H2" s="12" t="s">
        <v>173</v>
      </c>
      <c r="I2" s="12" t="s">
        <v>381</v>
      </c>
      <c r="J2" s="13" t="s">
        <v>489</v>
      </c>
      <c r="K2" s="70" t="s">
        <v>560</v>
      </c>
      <c r="L2" s="12" t="s">
        <v>83</v>
      </c>
      <c r="M2" s="15" t="s">
        <v>136</v>
      </c>
      <c r="N2" s="15" t="s">
        <v>420</v>
      </c>
      <c r="O2" s="15" t="s">
        <v>402</v>
      </c>
      <c r="P2" s="15" t="s">
        <v>421</v>
      </c>
      <c r="Q2" s="15" t="s">
        <v>422</v>
      </c>
      <c r="R2" s="15" t="s">
        <v>425</v>
      </c>
      <c r="S2" s="15" t="s">
        <v>423</v>
      </c>
      <c r="T2" s="15" t="s">
        <v>424</v>
      </c>
      <c r="U2" s="13" t="s">
        <v>122</v>
      </c>
    </row>
    <row r="3" spans="1:22">
      <c r="B3" s="2">
        <f t="shared" ref="B3" si="0">ROW()-2</f>
        <v>1</v>
      </c>
      <c r="C3" s="2"/>
      <c r="D3" s="2" t="str">
        <f>B3&amp;"-"&amp;C3</f>
        <v>1-</v>
      </c>
      <c r="E3" s="2">
        <v>1</v>
      </c>
      <c r="F3" s="25" t="s">
        <v>84</v>
      </c>
      <c r="G3" s="2" t="s">
        <v>143</v>
      </c>
      <c r="H3" s="2" t="s">
        <v>243</v>
      </c>
      <c r="I3" s="2"/>
      <c r="J3" s="2" t="s">
        <v>426</v>
      </c>
      <c r="K3" s="2"/>
      <c r="L3" s="4" t="s">
        <v>0</v>
      </c>
      <c r="M3" s="6" t="s">
        <v>130</v>
      </c>
      <c r="N3" s="6" t="e">
        <f>INDEX(#REF!,MATCH('機能要件一覧(各社回答比較) (R7予算用検討)①'!D3,#REF!,0))</f>
        <v>#REF!</v>
      </c>
      <c r="O3" s="6" t="e">
        <f>INDEX(#REF!,MATCH('機能要件一覧(各社回答比較) (R7予算用検討)①'!D3,#REF!,0))</f>
        <v>#REF!</v>
      </c>
      <c r="P3" s="6" t="e">
        <f>INDEX(#REF!,MATCH(D3,#REF!,0))</f>
        <v>#REF!</v>
      </c>
      <c r="Q3" s="6" t="e">
        <f>N3&amp;O3&amp;P3</f>
        <v>#REF!</v>
      </c>
      <c r="R3" s="6"/>
      <c r="S3" s="4"/>
      <c r="T3" s="4"/>
      <c r="U3" s="4"/>
    </row>
    <row r="4" spans="1:22" ht="48">
      <c r="B4" s="2">
        <f>IF(C4&lt;&gt;"",B3,IF(B3&lt;&gt;"",B3+1,IF(B2="","error",B2+1)))</f>
        <v>2</v>
      </c>
      <c r="C4" s="2"/>
      <c r="D4" s="2" t="str">
        <f t="shared" ref="D4:D77" si="1">B4&amp;"-"&amp;C4</f>
        <v>2-</v>
      </c>
      <c r="E4" s="2">
        <v>8</v>
      </c>
      <c r="F4" s="25" t="s">
        <v>84</v>
      </c>
      <c r="G4" s="2" t="s">
        <v>178</v>
      </c>
      <c r="H4" s="2" t="s">
        <v>243</v>
      </c>
      <c r="I4" s="35" t="s">
        <v>468</v>
      </c>
      <c r="J4" s="35" t="s">
        <v>440</v>
      </c>
      <c r="K4" s="63" t="s">
        <v>490</v>
      </c>
      <c r="L4" s="4" t="s">
        <v>85</v>
      </c>
      <c r="M4" s="6" t="s">
        <v>130</v>
      </c>
      <c r="N4" s="6" t="e">
        <f>INDEX(#REF!,MATCH('機能要件一覧(各社回答比較) (R7予算用検討)①'!$D4,#REF!,0))</f>
        <v>#REF!</v>
      </c>
      <c r="O4" s="6" t="e">
        <f>INDEX(#REF!,MATCH('機能要件一覧(各社回答比較) (R7予算用検討)①'!$D4,#REF!,0))</f>
        <v>#REF!</v>
      </c>
      <c r="P4" s="6" t="e">
        <f>INDEX(#REF!,MATCH($D4,#REF!,0))</f>
        <v>#REF!</v>
      </c>
      <c r="Q4" s="6" t="e">
        <f t="shared" ref="Q4:Q77" si="2">N4&amp;O4&amp;P4</f>
        <v>#REF!</v>
      </c>
      <c r="R4" s="52" t="e">
        <f>INDEX(#REF!,MATCH('機能要件一覧(各社回答比較) (R7予算用検討)①'!$D4,#REF!,0))</f>
        <v>#REF!</v>
      </c>
      <c r="S4" s="52" t="e">
        <f>INDEX(#REF!,MATCH('機能要件一覧(各社回答比較) (R7予算用検討)①'!$D4,#REF!,0))</f>
        <v>#REF!</v>
      </c>
      <c r="T4" s="52" t="e">
        <f>INDEX(#REF!,MATCH($D4,#REF!,0))</f>
        <v>#REF!</v>
      </c>
      <c r="U4" s="4"/>
    </row>
    <row r="5" spans="1:22" s="3" customFormat="1">
      <c r="A5" s="1"/>
      <c r="B5" s="2" t="s">
        <v>429</v>
      </c>
      <c r="C5" s="2"/>
      <c r="D5" s="2"/>
      <c r="E5" s="2"/>
      <c r="F5" s="25" t="s">
        <v>84</v>
      </c>
      <c r="G5" s="2"/>
      <c r="H5" s="2"/>
      <c r="I5" s="35" t="s">
        <v>429</v>
      </c>
      <c r="J5" s="35" t="s">
        <v>440</v>
      </c>
      <c r="K5" s="23" t="s">
        <v>329</v>
      </c>
      <c r="L5" s="19" t="s">
        <v>428</v>
      </c>
      <c r="M5" s="6"/>
      <c r="N5" s="6"/>
      <c r="O5" s="6"/>
      <c r="P5" s="6"/>
      <c r="Q5" s="6"/>
      <c r="R5" s="52"/>
      <c r="S5" s="52"/>
      <c r="T5" s="52"/>
      <c r="U5" s="4"/>
      <c r="V5"/>
    </row>
    <row r="6" spans="1:22" s="60" customFormat="1" ht="48">
      <c r="B6" s="61" t="s">
        <v>484</v>
      </c>
      <c r="C6" s="61"/>
      <c r="D6" s="61"/>
      <c r="E6" s="61"/>
      <c r="F6" s="62" t="s">
        <v>485</v>
      </c>
      <c r="G6" s="61"/>
      <c r="H6" s="61" t="s">
        <v>243</v>
      </c>
      <c r="I6" s="63" t="s">
        <v>484</v>
      </c>
      <c r="J6" s="63"/>
      <c r="K6" s="63" t="s">
        <v>426</v>
      </c>
      <c r="L6" s="64" t="s">
        <v>509</v>
      </c>
      <c r="M6" s="65"/>
      <c r="N6" s="65"/>
      <c r="O6" s="65"/>
      <c r="P6" s="65"/>
      <c r="Q6" s="65"/>
      <c r="R6" s="66"/>
      <c r="S6" s="66"/>
      <c r="T6" s="66"/>
      <c r="U6" s="64"/>
      <c r="V6" s="67"/>
    </row>
    <row r="7" spans="1:22" s="3" customFormat="1">
      <c r="A7" s="1"/>
      <c r="B7" s="2">
        <f>IF(C7&lt;&gt;"",B4,IF(B4&lt;&gt;"",B4+1,IF(B3="","error",B3+1)))</f>
        <v>3</v>
      </c>
      <c r="C7" s="2"/>
      <c r="D7" s="2" t="str">
        <f t="shared" si="1"/>
        <v>3-</v>
      </c>
      <c r="E7" s="2">
        <v>22</v>
      </c>
      <c r="F7" s="25" t="s">
        <v>84</v>
      </c>
      <c r="G7" s="2" t="s">
        <v>192</v>
      </c>
      <c r="H7" s="2" t="s">
        <v>243</v>
      </c>
      <c r="I7" s="17"/>
      <c r="J7" s="17" t="s">
        <v>426</v>
      </c>
      <c r="K7" s="23" t="s">
        <v>329</v>
      </c>
      <c r="L7" s="19" t="s">
        <v>487</v>
      </c>
      <c r="M7" s="6" t="s">
        <v>130</v>
      </c>
      <c r="N7" s="6" t="e">
        <f>INDEX(#REF!,MATCH('機能要件一覧(各社回答比較) (R7予算用検討)①'!D7,#REF!,0))</f>
        <v>#REF!</v>
      </c>
      <c r="O7" s="6" t="e">
        <f>INDEX(#REF!,MATCH('機能要件一覧(各社回答比較) (R7予算用検討)①'!D7,#REF!,0))</f>
        <v>#REF!</v>
      </c>
      <c r="P7" s="6" t="e">
        <f>INDEX(#REF!,MATCH(D7,#REF!,0))</f>
        <v>#REF!</v>
      </c>
      <c r="Q7" s="6" t="e">
        <f t="shared" si="2"/>
        <v>#REF!</v>
      </c>
      <c r="R7" s="52" t="e">
        <f>INDEX(#REF!,MATCH('機能要件一覧(各社回答比較) (R7予算用検討)①'!$D7,#REF!,0))</f>
        <v>#REF!</v>
      </c>
      <c r="S7" s="52" t="e">
        <f>INDEX(#REF!,MATCH('機能要件一覧(各社回答比較) (R7予算用検討)①'!$D7,#REF!,0))</f>
        <v>#REF!</v>
      </c>
      <c r="T7" s="52" t="e">
        <f>INDEX(#REF!,MATCH($D7,#REF!,0))</f>
        <v>#REF!</v>
      </c>
      <c r="U7" s="4"/>
      <c r="V7"/>
    </row>
    <row r="8" spans="1:22" s="3" customFormat="1">
      <c r="A8" s="1"/>
      <c r="B8" s="2">
        <f>IF(C8&lt;&gt;"",B7,IF(B7&lt;&gt;"",B7+1,IF(B4="","error",B4+1)))</f>
        <v>4</v>
      </c>
      <c r="C8" s="2"/>
      <c r="D8" s="2" t="str">
        <f t="shared" si="1"/>
        <v>4-</v>
      </c>
      <c r="E8" s="2">
        <v>23</v>
      </c>
      <c r="F8" s="25" t="s">
        <v>84</v>
      </c>
      <c r="G8" s="2" t="s">
        <v>192</v>
      </c>
      <c r="H8" s="2" t="s">
        <v>243</v>
      </c>
      <c r="I8" s="17"/>
      <c r="J8" s="17" t="s">
        <v>426</v>
      </c>
      <c r="K8" s="23" t="s">
        <v>329</v>
      </c>
      <c r="L8" s="19" t="s">
        <v>488</v>
      </c>
      <c r="M8" s="6" t="s">
        <v>130</v>
      </c>
      <c r="N8" s="6" t="e">
        <f>INDEX(#REF!,MATCH('機能要件一覧(各社回答比較) (R7予算用検討)①'!D8,#REF!,0))</f>
        <v>#REF!</v>
      </c>
      <c r="O8" s="6" t="e">
        <f>INDEX(#REF!,MATCH('機能要件一覧(各社回答比較) (R7予算用検討)①'!D8,#REF!,0))</f>
        <v>#REF!</v>
      </c>
      <c r="P8" s="6" t="e">
        <f>INDEX(#REF!,MATCH(D8,#REF!,0))</f>
        <v>#REF!</v>
      </c>
      <c r="Q8" s="6" t="e">
        <f t="shared" si="2"/>
        <v>#REF!</v>
      </c>
      <c r="R8" s="52" t="e">
        <f>INDEX(#REF!,MATCH('機能要件一覧(各社回答比較) (R7予算用検討)①'!$D8,#REF!,0))</f>
        <v>#REF!</v>
      </c>
      <c r="S8" s="52" t="e">
        <f>INDEX(#REF!,MATCH('機能要件一覧(各社回答比較) (R7予算用検討)①'!$D8,#REF!,0))</f>
        <v>#REF!</v>
      </c>
      <c r="T8" s="52" t="e">
        <f>INDEX(#REF!,MATCH($D8,#REF!,0))</f>
        <v>#REF!</v>
      </c>
      <c r="U8" s="4"/>
      <c r="V8"/>
    </row>
    <row r="9" spans="1:22" s="3" customFormat="1">
      <c r="A9" s="1"/>
      <c r="B9" s="2">
        <f t="shared" ref="B9:B64" si="3">IF(C9&lt;&gt;"",B8,IF(B8&lt;&gt;"",B8+1,IF(B7="","error",B7+1)))</f>
        <v>5</v>
      </c>
      <c r="C9" s="2"/>
      <c r="D9" s="2" t="str">
        <f t="shared" si="1"/>
        <v>5-</v>
      </c>
      <c r="E9" s="2">
        <v>24</v>
      </c>
      <c r="F9" s="25" t="s">
        <v>84</v>
      </c>
      <c r="G9" s="2" t="s">
        <v>192</v>
      </c>
      <c r="H9" s="2" t="s">
        <v>243</v>
      </c>
      <c r="I9" s="17"/>
      <c r="J9" s="17" t="s">
        <v>426</v>
      </c>
      <c r="K9" s="23" t="s">
        <v>329</v>
      </c>
      <c r="L9" s="19" t="s">
        <v>486</v>
      </c>
      <c r="M9" s="6" t="s">
        <v>130</v>
      </c>
      <c r="N9" s="6" t="e">
        <f>INDEX(#REF!,MATCH('機能要件一覧(各社回答比較) (R7予算用検討)①'!D9,#REF!,0))</f>
        <v>#REF!</v>
      </c>
      <c r="O9" s="6" t="e">
        <f>INDEX(#REF!,MATCH('機能要件一覧(各社回答比較) (R7予算用検討)①'!D9,#REF!,0))</f>
        <v>#REF!</v>
      </c>
      <c r="P9" s="6" t="e">
        <f>INDEX(#REF!,MATCH(D9,#REF!,0))</f>
        <v>#REF!</v>
      </c>
      <c r="Q9" s="6" t="e">
        <f t="shared" si="2"/>
        <v>#REF!</v>
      </c>
      <c r="R9" s="52" t="e">
        <f>INDEX(#REF!,MATCH('機能要件一覧(各社回答比較) (R7予算用検討)①'!$D9,#REF!,0))</f>
        <v>#REF!</v>
      </c>
      <c r="S9" s="52" t="e">
        <f>INDEX(#REF!,MATCH('機能要件一覧(各社回答比較) (R7予算用検討)①'!$D9,#REF!,0))</f>
        <v>#REF!</v>
      </c>
      <c r="T9" s="52" t="e">
        <f>INDEX(#REF!,MATCH($D9,#REF!,0))</f>
        <v>#REF!</v>
      </c>
      <c r="U9" s="4"/>
      <c r="V9"/>
    </row>
    <row r="10" spans="1:22" s="22" customFormat="1">
      <c r="B10" s="18"/>
      <c r="C10" s="18"/>
      <c r="D10" s="18" t="str">
        <f t="shared" si="1"/>
        <v>-</v>
      </c>
      <c r="E10" s="18">
        <v>126</v>
      </c>
      <c r="F10" s="26" t="s">
        <v>35</v>
      </c>
      <c r="G10" s="18"/>
      <c r="H10" s="18" t="s">
        <v>243</v>
      </c>
      <c r="I10" s="18" t="s">
        <v>317</v>
      </c>
      <c r="J10" s="18"/>
      <c r="K10" s="18"/>
      <c r="L10" s="19" t="s">
        <v>318</v>
      </c>
      <c r="M10" s="20" t="s">
        <v>130</v>
      </c>
      <c r="N10" s="6" t="e">
        <f>INDEX(#REF!,MATCH('機能要件一覧(各社回答比較) (R7予算用検討)①'!D10,#REF!,0))</f>
        <v>#REF!</v>
      </c>
      <c r="O10" s="6" t="e">
        <f>INDEX(#REF!,MATCH('機能要件一覧(各社回答比較) (R7予算用検討)①'!D10,#REF!,0))</f>
        <v>#REF!</v>
      </c>
      <c r="P10" s="6" t="e">
        <f>INDEX(#REF!,MATCH(D10,#REF!,0))</f>
        <v>#REF!</v>
      </c>
      <c r="Q10" s="6" t="e">
        <f t="shared" si="2"/>
        <v>#REF!</v>
      </c>
      <c r="R10" s="52" t="e">
        <f>INDEX(#REF!,MATCH('機能要件一覧(各社回答比較) (R7予算用検討)①'!$D10,#REF!,0))</f>
        <v>#REF!</v>
      </c>
      <c r="S10" s="52" t="e">
        <f>INDEX(#REF!,MATCH('機能要件一覧(各社回答比較) (R7予算用検討)①'!$D10,#REF!,0))</f>
        <v>#REF!</v>
      </c>
      <c r="T10" s="52" t="e">
        <f>INDEX(#REF!,MATCH($D10,#REF!,0))</f>
        <v>#REF!</v>
      </c>
      <c r="U10" s="19"/>
      <c r="V10" s="21"/>
    </row>
    <row r="11" spans="1:22" s="3" customFormat="1">
      <c r="A11" s="1"/>
      <c r="B11" s="2">
        <f t="shared" si="3"/>
        <v>6</v>
      </c>
      <c r="C11" s="2"/>
      <c r="D11" s="2" t="str">
        <f t="shared" si="1"/>
        <v>6-</v>
      </c>
      <c r="E11" s="2">
        <v>33</v>
      </c>
      <c r="F11" s="25" t="s">
        <v>84</v>
      </c>
      <c r="G11" s="2" t="s">
        <v>192</v>
      </c>
      <c r="H11" s="2" t="s">
        <v>243</v>
      </c>
      <c r="I11" s="2"/>
      <c r="J11" s="17" t="s">
        <v>426</v>
      </c>
      <c r="K11" s="63" t="s">
        <v>426</v>
      </c>
      <c r="L11" s="4" t="s">
        <v>491</v>
      </c>
      <c r="M11" s="6" t="s">
        <v>130</v>
      </c>
      <c r="N11" s="6" t="e">
        <f>INDEX(#REF!,MATCH('機能要件一覧(各社回答比較) (R7予算用検討)①'!D11,#REF!,0))</f>
        <v>#REF!</v>
      </c>
      <c r="O11" s="6" t="e">
        <f>INDEX(#REF!,MATCH('機能要件一覧(各社回答比較) (R7予算用検討)①'!D11,#REF!,0))</f>
        <v>#REF!</v>
      </c>
      <c r="P11" s="6" t="e">
        <f>INDEX(#REF!,MATCH(D11,#REF!,0))</f>
        <v>#REF!</v>
      </c>
      <c r="Q11" s="6" t="e">
        <f t="shared" si="2"/>
        <v>#REF!</v>
      </c>
      <c r="R11" s="52" t="e">
        <f>INDEX(#REF!,MATCH('機能要件一覧(各社回答比較) (R7予算用検討)①'!$D11,#REF!,0))</f>
        <v>#REF!</v>
      </c>
      <c r="S11" s="52" t="e">
        <f>INDEX(#REF!,MATCH('機能要件一覧(各社回答比較) (R7予算用検討)①'!$D11,#REF!,0))</f>
        <v>#REF!</v>
      </c>
      <c r="T11" s="52" t="e">
        <f>INDEX(#REF!,MATCH($D11,#REF!,0))</f>
        <v>#REF!</v>
      </c>
      <c r="U11" s="4"/>
      <c r="V11"/>
    </row>
    <row r="12" spans="1:22" s="3" customFormat="1" ht="48">
      <c r="B12" s="17" t="s">
        <v>403</v>
      </c>
      <c r="C12" s="2"/>
      <c r="D12" s="2" t="str">
        <f t="shared" si="1"/>
        <v>内田洋行提案-</v>
      </c>
      <c r="E12" s="2"/>
      <c r="F12" s="25" t="s">
        <v>84</v>
      </c>
      <c r="G12" s="2" t="s">
        <v>192</v>
      </c>
      <c r="H12" s="2" t="s">
        <v>243</v>
      </c>
      <c r="I12" s="2" t="s">
        <v>467</v>
      </c>
      <c r="J12" s="35" t="s">
        <v>440</v>
      </c>
      <c r="K12" s="35" t="s">
        <v>435</v>
      </c>
      <c r="L12" s="79" t="s">
        <v>404</v>
      </c>
      <c r="M12" s="6"/>
      <c r="N12" s="6" t="e">
        <f>INDEX(#REF!,MATCH('機能要件一覧(各社回答比較) (R7予算用検討)①'!D12,#REF!,0))</f>
        <v>#REF!</v>
      </c>
      <c r="O12" s="6" t="e">
        <f>INDEX(#REF!,MATCH('機能要件一覧(各社回答比較) (R7予算用検討)①'!D12,#REF!,0))</f>
        <v>#REF!</v>
      </c>
      <c r="P12" s="6" t="e">
        <f>INDEX(#REF!,MATCH(D12,#REF!,0))</f>
        <v>#REF!</v>
      </c>
      <c r="Q12" s="6" t="e">
        <f t="shared" si="2"/>
        <v>#REF!</v>
      </c>
      <c r="R12" s="52" t="e">
        <f>INDEX(#REF!,MATCH('機能要件一覧(各社回答比較) (R7予算用検討)①'!$D12,#REF!,0))</f>
        <v>#REF!</v>
      </c>
      <c r="S12" s="52" t="e">
        <f>INDEX(#REF!,MATCH('機能要件一覧(各社回答比較) (R7予算用検討)①'!$D12,#REF!,0))</f>
        <v>#REF!</v>
      </c>
      <c r="T12" s="52" t="e">
        <f>INDEX(#REF!,MATCH($D12,#REF!,0))</f>
        <v>#REF!</v>
      </c>
      <c r="U12" s="4"/>
      <c r="V12" s="27"/>
    </row>
    <row r="13" spans="1:22" s="3" customFormat="1" ht="48">
      <c r="A13" s="1"/>
      <c r="B13" s="2">
        <f>IF(C13&lt;&gt;"",B11,IF(B11&lt;&gt;"",B11+1,IF(B10="","error",B10+1)))</f>
        <v>7</v>
      </c>
      <c r="C13" s="2"/>
      <c r="D13" s="2" t="str">
        <f t="shared" si="1"/>
        <v>7-</v>
      </c>
      <c r="E13" s="2">
        <v>21</v>
      </c>
      <c r="F13" s="25" t="s">
        <v>84</v>
      </c>
      <c r="G13" s="2" t="s">
        <v>149</v>
      </c>
      <c r="H13" s="2" t="s">
        <v>243</v>
      </c>
      <c r="I13" s="17" t="s">
        <v>368</v>
      </c>
      <c r="J13" s="17" t="s">
        <v>426</v>
      </c>
      <c r="K13" s="63" t="s">
        <v>426</v>
      </c>
      <c r="L13" s="4" t="s">
        <v>8</v>
      </c>
      <c r="M13" s="6" t="s">
        <v>130</v>
      </c>
      <c r="N13" s="6" t="e">
        <f>INDEX(#REF!,MATCH('機能要件一覧(各社回答比較) (R7予算用検討)①'!D13,#REF!,0))</f>
        <v>#REF!</v>
      </c>
      <c r="O13" s="6" t="e">
        <f>INDEX(#REF!,MATCH('機能要件一覧(各社回答比較) (R7予算用検討)①'!D13,#REF!,0))</f>
        <v>#REF!</v>
      </c>
      <c r="P13" s="6" t="e">
        <f>INDEX(#REF!,MATCH(D13,#REF!,0))</f>
        <v>#REF!</v>
      </c>
      <c r="Q13" s="6" t="e">
        <f t="shared" si="2"/>
        <v>#REF!</v>
      </c>
      <c r="R13" s="52" t="e">
        <f>INDEX(#REF!,MATCH('機能要件一覧(各社回答比較) (R7予算用検討)①'!$D13,#REF!,0))</f>
        <v>#REF!</v>
      </c>
      <c r="S13" s="52" t="e">
        <f>INDEX(#REF!,MATCH('機能要件一覧(各社回答比較) (R7予算用検討)①'!$D13,#REF!,0))</f>
        <v>#REF!</v>
      </c>
      <c r="T13" s="52" t="e">
        <f>INDEX(#REF!,MATCH($D13,#REF!,0))</f>
        <v>#REF!</v>
      </c>
      <c r="U13" s="4"/>
      <c r="V13"/>
    </row>
    <row r="14" spans="1:22" s="3" customFormat="1" ht="72">
      <c r="A14" s="1"/>
      <c r="B14" s="2">
        <f>IF(C14&lt;&gt;"",B125,IF(B125&lt;&gt;"",B125+1,IF(B13="","error",B13+1)))</f>
        <v>9</v>
      </c>
      <c r="C14" s="2"/>
      <c r="D14" s="2" t="str">
        <f t="shared" si="1"/>
        <v>9-</v>
      </c>
      <c r="E14" s="2">
        <v>12</v>
      </c>
      <c r="F14" s="25" t="s">
        <v>84</v>
      </c>
      <c r="G14" s="2" t="s">
        <v>146</v>
      </c>
      <c r="H14" s="2" t="s">
        <v>207</v>
      </c>
      <c r="I14" s="17" t="s">
        <v>472</v>
      </c>
      <c r="J14" s="17" t="s">
        <v>426</v>
      </c>
      <c r="K14" s="63" t="s">
        <v>426</v>
      </c>
      <c r="L14" s="4" t="s">
        <v>492</v>
      </c>
      <c r="M14" s="6" t="s">
        <v>130</v>
      </c>
      <c r="N14" s="6" t="e">
        <f>INDEX(#REF!,MATCH('機能要件一覧(各社回答比較) (R7予算用検討)①'!D14,#REF!,0))</f>
        <v>#REF!</v>
      </c>
      <c r="O14" s="6" t="e">
        <f>INDEX(#REF!,MATCH('機能要件一覧(各社回答比較) (R7予算用検討)①'!D14,#REF!,0))</f>
        <v>#REF!</v>
      </c>
      <c r="P14" s="6" t="e">
        <f>INDEX(#REF!,MATCH(D14,#REF!,0))</f>
        <v>#REF!</v>
      </c>
      <c r="Q14" s="6" t="e">
        <f t="shared" si="2"/>
        <v>#REF!</v>
      </c>
      <c r="R14" s="52" t="e">
        <f>INDEX(#REF!,MATCH('機能要件一覧(各社回答比較) (R7予算用検討)①'!$D14,#REF!,0))</f>
        <v>#REF!</v>
      </c>
      <c r="S14" s="52" t="e">
        <f>INDEX(#REF!,MATCH('機能要件一覧(各社回答比較) (R7予算用検討)①'!$D14,#REF!,0))</f>
        <v>#REF!</v>
      </c>
      <c r="T14" s="52" t="e">
        <f>INDEX(#REF!,MATCH($D14,#REF!,0))</f>
        <v>#REF!</v>
      </c>
      <c r="U14" s="4"/>
      <c r="V14"/>
    </row>
    <row r="15" spans="1:22" s="3" customFormat="1">
      <c r="A15" s="1"/>
      <c r="B15" s="2">
        <f>IF(C15&lt;&gt;"",B14,IF(B14&lt;&gt;"",B14+1,IF(B125="","error",B125+1)))</f>
        <v>10</v>
      </c>
      <c r="C15" s="2"/>
      <c r="D15" s="2" t="str">
        <f t="shared" si="1"/>
        <v>10-</v>
      </c>
      <c r="E15" s="2">
        <v>3</v>
      </c>
      <c r="F15" s="25" t="s">
        <v>84</v>
      </c>
      <c r="G15" s="2" t="s">
        <v>144</v>
      </c>
      <c r="H15" s="2" t="s">
        <v>243</v>
      </c>
      <c r="I15" s="2"/>
      <c r="J15" s="2" t="s">
        <v>426</v>
      </c>
      <c r="K15" s="63" t="s">
        <v>426</v>
      </c>
      <c r="L15" s="4" t="s">
        <v>493</v>
      </c>
      <c r="M15" s="6" t="s">
        <v>130</v>
      </c>
      <c r="N15" s="6" t="e">
        <f>INDEX(#REF!,MATCH('機能要件一覧(各社回答比較) (R7予算用検討)①'!D15,#REF!,0))</f>
        <v>#REF!</v>
      </c>
      <c r="O15" s="6" t="e">
        <f>INDEX(#REF!,MATCH('機能要件一覧(各社回答比較) (R7予算用検討)①'!D15,#REF!,0))</f>
        <v>#REF!</v>
      </c>
      <c r="P15" s="6" t="e">
        <f>INDEX(#REF!,MATCH(D15,#REF!,0))</f>
        <v>#REF!</v>
      </c>
      <c r="Q15" s="6" t="e">
        <f t="shared" si="2"/>
        <v>#REF!</v>
      </c>
      <c r="R15" s="52" t="e">
        <f>INDEX(#REF!,MATCH('機能要件一覧(各社回答比較) (R7予算用検討)①'!$D15,#REF!,0))</f>
        <v>#REF!</v>
      </c>
      <c r="S15" s="52" t="e">
        <f>INDEX(#REF!,MATCH('機能要件一覧(各社回答比較) (R7予算用検討)①'!$D15,#REF!,0))</f>
        <v>#REF!</v>
      </c>
      <c r="T15" s="52" t="e">
        <f>INDEX(#REF!,MATCH($D15,#REF!,0))</f>
        <v>#REF!</v>
      </c>
      <c r="U15" s="4"/>
      <c r="V15"/>
    </row>
    <row r="16" spans="1:22" s="3" customFormat="1">
      <c r="A16" s="1"/>
      <c r="B16" s="2">
        <f t="shared" si="3"/>
        <v>11</v>
      </c>
      <c r="C16" s="2"/>
      <c r="D16" s="2" t="str">
        <f t="shared" si="1"/>
        <v>11-</v>
      </c>
      <c r="E16" s="2">
        <v>4</v>
      </c>
      <c r="F16" s="25" t="s">
        <v>84</v>
      </c>
      <c r="G16" s="2" t="s">
        <v>144</v>
      </c>
      <c r="H16" s="2" t="s">
        <v>243</v>
      </c>
      <c r="I16" s="2"/>
      <c r="J16" s="2" t="s">
        <v>426</v>
      </c>
      <c r="K16" s="63" t="s">
        <v>426</v>
      </c>
      <c r="L16" s="4" t="s">
        <v>494</v>
      </c>
      <c r="M16" s="6" t="s">
        <v>130</v>
      </c>
      <c r="N16" s="6" t="e">
        <f>INDEX(#REF!,MATCH('機能要件一覧(各社回答比較) (R7予算用検討)①'!D16,#REF!,0))</f>
        <v>#REF!</v>
      </c>
      <c r="O16" s="6" t="e">
        <f>INDEX(#REF!,MATCH('機能要件一覧(各社回答比較) (R7予算用検討)①'!D16,#REF!,0))</f>
        <v>#REF!</v>
      </c>
      <c r="P16" s="6" t="e">
        <f>INDEX(#REF!,MATCH(D16,#REF!,0))</f>
        <v>#REF!</v>
      </c>
      <c r="Q16" s="6" t="e">
        <f t="shared" si="2"/>
        <v>#REF!</v>
      </c>
      <c r="R16" s="52" t="e">
        <f>INDEX(#REF!,MATCH('機能要件一覧(各社回答比較) (R7予算用検討)①'!$D16,#REF!,0))</f>
        <v>#REF!</v>
      </c>
      <c r="S16" s="52" t="e">
        <f>INDEX(#REF!,MATCH('機能要件一覧(各社回答比較) (R7予算用検討)①'!$D16,#REF!,0))</f>
        <v>#REF!</v>
      </c>
      <c r="T16" s="52" t="e">
        <f>INDEX(#REF!,MATCH($D16,#REF!,0))</f>
        <v>#REF!</v>
      </c>
      <c r="U16" s="4"/>
      <c r="V16"/>
    </row>
    <row r="17" spans="1:51" s="22" customFormat="1" ht="48">
      <c r="B17" s="18"/>
      <c r="C17" s="18"/>
      <c r="D17" s="18" t="str">
        <f t="shared" si="1"/>
        <v>-</v>
      </c>
      <c r="E17" s="18">
        <v>32</v>
      </c>
      <c r="F17" s="26" t="s">
        <v>84</v>
      </c>
      <c r="G17" s="18" t="s">
        <v>157</v>
      </c>
      <c r="H17" s="18" t="s">
        <v>243</v>
      </c>
      <c r="I17" s="23" t="s">
        <v>369</v>
      </c>
      <c r="J17" s="23"/>
      <c r="K17" s="23"/>
      <c r="L17" s="19" t="s">
        <v>87</v>
      </c>
      <c r="M17" s="20" t="s">
        <v>131</v>
      </c>
      <c r="N17" s="6" t="e">
        <f>INDEX(#REF!,MATCH('機能要件一覧(各社回答比較) (R7予算用検討)①'!D17,#REF!,0))</f>
        <v>#REF!</v>
      </c>
      <c r="O17" s="6" t="e">
        <f>INDEX(#REF!,MATCH('機能要件一覧(各社回答比較) (R7予算用検討)①'!D17,#REF!,0))</f>
        <v>#REF!</v>
      </c>
      <c r="P17" s="6" t="e">
        <f>INDEX(#REF!,MATCH(D17,#REF!,0))</f>
        <v>#REF!</v>
      </c>
      <c r="Q17" s="6" t="e">
        <f t="shared" si="2"/>
        <v>#REF!</v>
      </c>
      <c r="R17" s="52" t="e">
        <f>INDEX(#REF!,MATCH('機能要件一覧(各社回答比較) (R7予算用検討)①'!$D17,#REF!,0))</f>
        <v>#REF!</v>
      </c>
      <c r="S17" s="52" t="e">
        <f>INDEX(#REF!,MATCH('機能要件一覧(各社回答比較) (R7予算用検討)①'!$D17,#REF!,0))</f>
        <v>#REF!</v>
      </c>
      <c r="T17" s="52" t="e">
        <f>INDEX(#REF!,MATCH($D17,#REF!,0))</f>
        <v>#REF!</v>
      </c>
      <c r="U17" s="19"/>
      <c r="V17" s="21"/>
    </row>
    <row r="18" spans="1:51" customFormat="1">
      <c r="A18" s="1"/>
      <c r="B18" s="2">
        <f t="shared" si="3"/>
        <v>12</v>
      </c>
      <c r="C18" s="2"/>
      <c r="D18" s="2" t="str">
        <f t="shared" si="1"/>
        <v>12-</v>
      </c>
      <c r="E18" s="2">
        <v>7</v>
      </c>
      <c r="F18" s="25" t="s">
        <v>84</v>
      </c>
      <c r="G18" s="2" t="s">
        <v>145</v>
      </c>
      <c r="H18" s="2" t="s">
        <v>243</v>
      </c>
      <c r="I18" s="2"/>
      <c r="J18" s="2" t="s">
        <v>426</v>
      </c>
      <c r="K18" s="63" t="s">
        <v>426</v>
      </c>
      <c r="L18" s="4" t="s">
        <v>2</v>
      </c>
      <c r="M18" s="6" t="s">
        <v>130</v>
      </c>
      <c r="N18" s="6" t="e">
        <f>INDEX(#REF!,MATCH('機能要件一覧(各社回答比較) (R7予算用検討)①'!D18,#REF!,0))</f>
        <v>#REF!</v>
      </c>
      <c r="O18" s="6" t="e">
        <f>INDEX(#REF!,MATCH('機能要件一覧(各社回答比較) (R7予算用検討)①'!D18,#REF!,0))</f>
        <v>#REF!</v>
      </c>
      <c r="P18" s="6" t="e">
        <f>INDEX(#REF!,MATCH(D18,#REF!,0))</f>
        <v>#REF!</v>
      </c>
      <c r="Q18" s="6" t="e">
        <f t="shared" si="2"/>
        <v>#REF!</v>
      </c>
      <c r="R18" s="52" t="e">
        <f>INDEX(#REF!,MATCH('機能要件一覧(各社回答比較) (R7予算用検討)①'!$D18,#REF!,0))</f>
        <v>#REF!</v>
      </c>
      <c r="S18" s="52" t="e">
        <f>INDEX(#REF!,MATCH('機能要件一覧(各社回答比較) (R7予算用検討)①'!$D18,#REF!,0))</f>
        <v>#REF!</v>
      </c>
      <c r="T18" s="52" t="e">
        <f>INDEX(#REF!,MATCH($D18,#REF!,0))</f>
        <v>#REF!</v>
      </c>
      <c r="U18" s="4"/>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row>
    <row r="19" spans="1:51" customFormat="1">
      <c r="A19" s="1"/>
      <c r="B19" s="2">
        <f t="shared" si="3"/>
        <v>13</v>
      </c>
      <c r="C19" s="2"/>
      <c r="D19" s="2" t="str">
        <f t="shared" si="1"/>
        <v>13-</v>
      </c>
      <c r="E19" s="2">
        <v>72</v>
      </c>
      <c r="F19" s="25" t="s">
        <v>84</v>
      </c>
      <c r="G19" s="2" t="s">
        <v>145</v>
      </c>
      <c r="H19" s="2" t="s">
        <v>243</v>
      </c>
      <c r="I19" s="2"/>
      <c r="J19" s="2" t="s">
        <v>426</v>
      </c>
      <c r="K19" s="63" t="s">
        <v>426</v>
      </c>
      <c r="L19" s="4" t="s">
        <v>89</v>
      </c>
      <c r="M19" s="6" t="s">
        <v>130</v>
      </c>
      <c r="N19" s="6" t="e">
        <f>INDEX(#REF!,MATCH('機能要件一覧(各社回答比較) (R7予算用検討)①'!D19,#REF!,0))</f>
        <v>#REF!</v>
      </c>
      <c r="O19" s="6" t="e">
        <f>INDEX(#REF!,MATCH('機能要件一覧(各社回答比較) (R7予算用検討)①'!D19,#REF!,0))</f>
        <v>#REF!</v>
      </c>
      <c r="P19" s="6" t="e">
        <f>INDEX(#REF!,MATCH(D19,#REF!,0))</f>
        <v>#REF!</v>
      </c>
      <c r="Q19" s="6" t="e">
        <f t="shared" si="2"/>
        <v>#REF!</v>
      </c>
      <c r="R19" s="52" t="e">
        <f>INDEX(#REF!,MATCH('機能要件一覧(各社回答比較) (R7予算用検討)①'!$D19,#REF!,0))</f>
        <v>#REF!</v>
      </c>
      <c r="S19" s="52" t="e">
        <f>INDEX(#REF!,MATCH('機能要件一覧(各社回答比較) (R7予算用検討)①'!$D19,#REF!,0))</f>
        <v>#REF!</v>
      </c>
      <c r="T19" s="52" t="e">
        <f>INDEX(#REF!,MATCH($D19,#REF!,0))</f>
        <v>#REF!</v>
      </c>
      <c r="U19" s="14"/>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row>
    <row r="20" spans="1:51" customFormat="1">
      <c r="A20" s="1"/>
      <c r="B20" s="2">
        <f t="shared" si="3"/>
        <v>14</v>
      </c>
      <c r="C20" s="2"/>
      <c r="D20" s="2" t="str">
        <f t="shared" si="1"/>
        <v>14-</v>
      </c>
      <c r="E20" s="2">
        <v>2</v>
      </c>
      <c r="F20" s="25" t="s">
        <v>84</v>
      </c>
      <c r="G20" s="2" t="s">
        <v>142</v>
      </c>
      <c r="H20" s="2" t="s">
        <v>243</v>
      </c>
      <c r="I20" s="2" t="s">
        <v>445</v>
      </c>
      <c r="J20" s="2" t="s">
        <v>426</v>
      </c>
      <c r="K20" s="63" t="s">
        <v>426</v>
      </c>
      <c r="L20" s="4" t="s">
        <v>495</v>
      </c>
      <c r="M20" s="6" t="s">
        <v>130</v>
      </c>
      <c r="N20" s="6" t="e">
        <f>INDEX(#REF!,MATCH('機能要件一覧(各社回答比較) (R7予算用検討)①'!D20,#REF!,0))</f>
        <v>#REF!</v>
      </c>
      <c r="O20" s="6" t="e">
        <f>INDEX(#REF!,MATCH('機能要件一覧(各社回答比較) (R7予算用検討)①'!D20,#REF!,0))</f>
        <v>#REF!</v>
      </c>
      <c r="P20" s="6" t="e">
        <f>INDEX(#REF!,MATCH(D20,#REF!,0))</f>
        <v>#REF!</v>
      </c>
      <c r="Q20" s="6" t="e">
        <f t="shared" si="2"/>
        <v>#REF!</v>
      </c>
      <c r="R20" s="52" t="e">
        <f>INDEX(#REF!,MATCH('機能要件一覧(各社回答比較) (R7予算用検討)①'!$D20,#REF!,0))</f>
        <v>#REF!</v>
      </c>
      <c r="S20" s="52" t="e">
        <f>INDEX(#REF!,MATCH('機能要件一覧(各社回答比較) (R7予算用検討)①'!$D20,#REF!,0))</f>
        <v>#REF!</v>
      </c>
      <c r="T20" s="52" t="e">
        <f>INDEX(#REF!,MATCH($D20,#REF!,0))</f>
        <v>#REF!</v>
      </c>
      <c r="U20" s="4"/>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row>
    <row r="21" spans="1:51" customFormat="1">
      <c r="A21" s="1"/>
      <c r="B21" s="2">
        <f t="shared" si="3"/>
        <v>15</v>
      </c>
      <c r="C21" s="2"/>
      <c r="D21" s="2" t="str">
        <f t="shared" si="1"/>
        <v>15-</v>
      </c>
      <c r="E21" s="2">
        <v>9</v>
      </c>
      <c r="F21" s="25" t="s">
        <v>84</v>
      </c>
      <c r="G21" s="2" t="s">
        <v>179</v>
      </c>
      <c r="H21" s="2" t="s">
        <v>243</v>
      </c>
      <c r="I21" s="2"/>
      <c r="J21" s="2" t="s">
        <v>426</v>
      </c>
      <c r="K21" s="63" t="s">
        <v>426</v>
      </c>
      <c r="L21" s="4" t="s">
        <v>3</v>
      </c>
      <c r="M21" s="6" t="s">
        <v>130</v>
      </c>
      <c r="N21" s="6" t="e">
        <f>INDEX(#REF!,MATCH('機能要件一覧(各社回答比較) (R7予算用検討)①'!D21,#REF!,0))</f>
        <v>#REF!</v>
      </c>
      <c r="O21" s="6" t="e">
        <f>INDEX(#REF!,MATCH('機能要件一覧(各社回答比較) (R7予算用検討)①'!D21,#REF!,0))</f>
        <v>#REF!</v>
      </c>
      <c r="P21" s="6" t="e">
        <f>INDEX(#REF!,MATCH(D21,#REF!,0))</f>
        <v>#REF!</v>
      </c>
      <c r="Q21" s="6" t="e">
        <f t="shared" si="2"/>
        <v>#REF!</v>
      </c>
      <c r="R21" s="52" t="e">
        <f>INDEX(#REF!,MATCH('機能要件一覧(各社回答比較) (R7予算用検討)①'!$D21,#REF!,0))</f>
        <v>#REF!</v>
      </c>
      <c r="S21" s="52" t="e">
        <f>INDEX(#REF!,MATCH('機能要件一覧(各社回答比較) (R7予算用検討)①'!$D21,#REF!,0))</f>
        <v>#REF!</v>
      </c>
      <c r="T21" s="52" t="e">
        <f>INDEX(#REF!,MATCH($D21,#REF!,0))</f>
        <v>#REF!</v>
      </c>
      <c r="U21" s="4"/>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row>
    <row r="22" spans="1:51" customFormat="1">
      <c r="A22" s="1"/>
      <c r="B22" s="2">
        <f t="shared" si="3"/>
        <v>16</v>
      </c>
      <c r="C22" s="2"/>
      <c r="D22" s="2" t="str">
        <f t="shared" si="1"/>
        <v>16-</v>
      </c>
      <c r="E22" s="2">
        <v>11</v>
      </c>
      <c r="F22" s="25" t="s">
        <v>84</v>
      </c>
      <c r="G22" s="2" t="s">
        <v>179</v>
      </c>
      <c r="H22" s="2" t="s">
        <v>180</v>
      </c>
      <c r="I22" s="17"/>
      <c r="J22" s="17" t="s">
        <v>426</v>
      </c>
      <c r="K22" s="63" t="s">
        <v>426</v>
      </c>
      <c r="L22" s="4" t="s">
        <v>4</v>
      </c>
      <c r="M22" s="6" t="s">
        <v>130</v>
      </c>
      <c r="N22" s="6" t="e">
        <f>INDEX(#REF!,MATCH('機能要件一覧(各社回答比較) (R7予算用検討)①'!D22,#REF!,0))</f>
        <v>#REF!</v>
      </c>
      <c r="O22" s="6" t="e">
        <f>INDEX(#REF!,MATCH('機能要件一覧(各社回答比較) (R7予算用検討)①'!D22,#REF!,0))</f>
        <v>#REF!</v>
      </c>
      <c r="P22" s="6" t="e">
        <f>INDEX(#REF!,MATCH(D22,#REF!,0))</f>
        <v>#REF!</v>
      </c>
      <c r="Q22" s="6" t="e">
        <f t="shared" si="2"/>
        <v>#REF!</v>
      </c>
      <c r="R22" s="52" t="e">
        <f>INDEX(#REF!,MATCH('機能要件一覧(各社回答比較) (R7予算用検討)①'!$D22,#REF!,0))</f>
        <v>#REF!</v>
      </c>
      <c r="S22" s="52" t="e">
        <f>INDEX(#REF!,MATCH('機能要件一覧(各社回答比較) (R7予算用検討)①'!$D22,#REF!,0))</f>
        <v>#REF!</v>
      </c>
      <c r="T22" s="52" t="e">
        <f>INDEX(#REF!,MATCH($D22,#REF!,0))</f>
        <v>#REF!</v>
      </c>
      <c r="U22" s="4"/>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row>
    <row r="23" spans="1:51" customFormat="1">
      <c r="A23" s="1"/>
      <c r="B23" s="2">
        <f t="shared" si="3"/>
        <v>17</v>
      </c>
      <c r="C23" s="2"/>
      <c r="D23" s="2" t="str">
        <f t="shared" si="1"/>
        <v>17-</v>
      </c>
      <c r="E23" s="2">
        <v>25</v>
      </c>
      <c r="F23" s="25" t="s">
        <v>84</v>
      </c>
      <c r="G23" s="2" t="s">
        <v>153</v>
      </c>
      <c r="H23" s="2" t="s">
        <v>180</v>
      </c>
      <c r="I23" s="17"/>
      <c r="J23" s="17" t="s">
        <v>426</v>
      </c>
      <c r="K23" s="63" t="s">
        <v>426</v>
      </c>
      <c r="L23" s="4" t="s">
        <v>439</v>
      </c>
      <c r="M23" s="6" t="s">
        <v>130</v>
      </c>
      <c r="N23" s="6" t="e">
        <f>INDEX(#REF!,MATCH('機能要件一覧(各社回答比較) (R7予算用検討)①'!D23,#REF!,0))</f>
        <v>#REF!</v>
      </c>
      <c r="O23" s="6" t="e">
        <f>INDEX(#REF!,MATCH('機能要件一覧(各社回答比較) (R7予算用検討)①'!D23,#REF!,0))</f>
        <v>#REF!</v>
      </c>
      <c r="P23" s="6" t="e">
        <f>INDEX(#REF!,MATCH(D23,#REF!,0))</f>
        <v>#REF!</v>
      </c>
      <c r="Q23" s="6" t="e">
        <f t="shared" si="2"/>
        <v>#REF!</v>
      </c>
      <c r="R23" s="52" t="e">
        <f>INDEX(#REF!,MATCH('機能要件一覧(各社回答比較) (R7予算用検討)①'!$D23,#REF!,0))</f>
        <v>#REF!</v>
      </c>
      <c r="S23" s="52" t="e">
        <f>INDEX(#REF!,MATCH('機能要件一覧(各社回答比較) (R7予算用検討)①'!$D23,#REF!,0))</f>
        <v>#REF!</v>
      </c>
      <c r="T23" s="52" t="e">
        <f>INDEX(#REF!,MATCH($D23,#REF!,0))</f>
        <v>#REF!</v>
      </c>
      <c r="U23" s="4"/>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row>
    <row r="24" spans="1:51" customFormat="1">
      <c r="A24" s="1"/>
      <c r="B24" s="2">
        <f t="shared" si="3"/>
        <v>18</v>
      </c>
      <c r="C24" s="2"/>
      <c r="D24" s="2" t="str">
        <f t="shared" si="1"/>
        <v>18-</v>
      </c>
      <c r="E24" s="2">
        <v>25</v>
      </c>
      <c r="F24" s="25" t="s">
        <v>84</v>
      </c>
      <c r="G24" s="2" t="s">
        <v>153</v>
      </c>
      <c r="H24" s="2" t="s">
        <v>76</v>
      </c>
      <c r="I24" s="35" t="s">
        <v>441</v>
      </c>
      <c r="J24" s="35" t="s">
        <v>440</v>
      </c>
      <c r="K24" s="35" t="s">
        <v>435</v>
      </c>
      <c r="L24" s="79" t="s">
        <v>578</v>
      </c>
      <c r="M24" s="6" t="s">
        <v>130</v>
      </c>
      <c r="N24" s="6" t="e">
        <f>INDEX(#REF!,MATCH('機能要件一覧(各社回答比較) (R7予算用検討)①'!D24,#REF!,0))</f>
        <v>#REF!</v>
      </c>
      <c r="O24" s="6" t="e">
        <f>INDEX(#REF!,MATCH('機能要件一覧(各社回答比較) (R7予算用検討)①'!D24,#REF!,0))</f>
        <v>#REF!</v>
      </c>
      <c r="P24" s="6" t="e">
        <f>INDEX(#REF!,MATCH(D24,#REF!,0))</f>
        <v>#REF!</v>
      </c>
      <c r="Q24" s="6" t="e">
        <f t="shared" si="2"/>
        <v>#REF!</v>
      </c>
      <c r="R24" s="52" t="e">
        <f>INDEX(#REF!,MATCH('機能要件一覧(各社回答比較) (R7予算用検討)①'!$D24,#REF!,0))</f>
        <v>#REF!</v>
      </c>
      <c r="S24" s="52" t="e">
        <f>INDEX(#REF!,MATCH('機能要件一覧(各社回答比較) (R7予算用検討)①'!$D24,#REF!,0))</f>
        <v>#REF!</v>
      </c>
      <c r="T24" s="52" t="e">
        <f>INDEX(#REF!,MATCH($D24,#REF!,0))</f>
        <v>#REF!</v>
      </c>
      <c r="U24" s="4"/>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row>
    <row r="25" spans="1:51" customFormat="1" ht="48">
      <c r="A25" s="1"/>
      <c r="B25" s="2">
        <f t="shared" si="3"/>
        <v>19</v>
      </c>
      <c r="C25" s="2"/>
      <c r="D25" s="2" t="str">
        <f t="shared" si="1"/>
        <v>19-</v>
      </c>
      <c r="E25" s="2">
        <v>5</v>
      </c>
      <c r="F25" s="25" t="s">
        <v>84</v>
      </c>
      <c r="G25" s="2" t="s">
        <v>177</v>
      </c>
      <c r="H25" s="2" t="s">
        <v>243</v>
      </c>
      <c r="I25" s="2"/>
      <c r="J25" s="2" t="s">
        <v>426</v>
      </c>
      <c r="K25" s="63" t="s">
        <v>426</v>
      </c>
      <c r="L25" s="4" t="s">
        <v>496</v>
      </c>
      <c r="M25" s="6" t="s">
        <v>130</v>
      </c>
      <c r="N25" s="6" t="e">
        <f>INDEX(#REF!,MATCH('機能要件一覧(各社回答比較) (R7予算用検討)①'!D25,#REF!,0))</f>
        <v>#REF!</v>
      </c>
      <c r="O25" s="6" t="e">
        <f>INDEX(#REF!,MATCH('機能要件一覧(各社回答比較) (R7予算用検討)①'!D25,#REF!,0))</f>
        <v>#REF!</v>
      </c>
      <c r="P25" s="6" t="e">
        <f>INDEX(#REF!,MATCH(D25,#REF!,0))</f>
        <v>#REF!</v>
      </c>
      <c r="Q25" s="6" t="e">
        <f t="shared" si="2"/>
        <v>#REF!</v>
      </c>
      <c r="R25" s="52" t="e">
        <f>INDEX(#REF!,MATCH('機能要件一覧(各社回答比較) (R7予算用検討)①'!$D25,#REF!,0))</f>
        <v>#REF!</v>
      </c>
      <c r="S25" s="52" t="e">
        <f>INDEX(#REF!,MATCH('機能要件一覧(各社回答比較) (R7予算用検討)①'!$D25,#REF!,0))</f>
        <v>#REF!</v>
      </c>
      <c r="T25" s="52" t="e">
        <f>INDEX(#REF!,MATCH($D25,#REF!,0))</f>
        <v>#REF!</v>
      </c>
      <c r="U25" s="4"/>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row>
    <row r="26" spans="1:51" customFormat="1" ht="48">
      <c r="A26" s="1"/>
      <c r="B26" s="61" t="s">
        <v>514</v>
      </c>
      <c r="C26" s="2"/>
      <c r="D26" s="61" t="s">
        <v>514</v>
      </c>
      <c r="E26" s="2"/>
      <c r="F26" s="25" t="s">
        <v>84</v>
      </c>
      <c r="G26" s="2" t="s">
        <v>177</v>
      </c>
      <c r="H26" s="2" t="s">
        <v>243</v>
      </c>
      <c r="I26" s="2"/>
      <c r="J26" s="2"/>
      <c r="K26" s="63" t="s">
        <v>426</v>
      </c>
      <c r="L26" s="4" t="s">
        <v>577</v>
      </c>
      <c r="M26" s="6"/>
      <c r="N26" s="6"/>
      <c r="O26" s="6"/>
      <c r="P26" s="6"/>
      <c r="Q26" s="6"/>
      <c r="R26" s="52"/>
      <c r="S26" s="52"/>
      <c r="T26" s="52"/>
      <c r="U26" s="4"/>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row>
    <row r="27" spans="1:51" customFormat="1" ht="48">
      <c r="A27" s="1"/>
      <c r="B27" s="2">
        <f>IF(C27&lt;&gt;"",B25,IF(B25&lt;&gt;"",B25+1,IF(B24="","error",B24+1)))</f>
        <v>20</v>
      </c>
      <c r="C27" s="2"/>
      <c r="D27" s="2" t="str">
        <f t="shared" si="1"/>
        <v>20-</v>
      </c>
      <c r="E27" s="2">
        <v>214</v>
      </c>
      <c r="F27" s="25" t="s">
        <v>84</v>
      </c>
      <c r="G27" s="2" t="s">
        <v>177</v>
      </c>
      <c r="H27" s="2" t="s">
        <v>243</v>
      </c>
      <c r="I27" s="17"/>
      <c r="J27" s="17" t="s">
        <v>426</v>
      </c>
      <c r="K27" s="63" t="s">
        <v>426</v>
      </c>
      <c r="L27" s="4" t="s">
        <v>619</v>
      </c>
      <c r="M27" s="6" t="s">
        <v>130</v>
      </c>
      <c r="N27" s="6" t="e">
        <f>INDEX(#REF!,MATCH('機能要件一覧(各社回答比較) (R7予算用検討)①'!D27,#REF!,0))</f>
        <v>#REF!</v>
      </c>
      <c r="O27" s="6" t="e">
        <f>INDEX(#REF!,MATCH('機能要件一覧(各社回答比較) (R7予算用検討)①'!D27,#REF!,0))</f>
        <v>#REF!</v>
      </c>
      <c r="P27" s="6" t="e">
        <f>INDEX(#REF!,MATCH(D27,#REF!,0))</f>
        <v>#REF!</v>
      </c>
      <c r="Q27" s="6" t="e">
        <f t="shared" si="2"/>
        <v>#REF!</v>
      </c>
      <c r="R27" s="52" t="e">
        <f>INDEX(#REF!,MATCH('機能要件一覧(各社回答比較) (R7予算用検討)①'!$D27,#REF!,0))</f>
        <v>#REF!</v>
      </c>
      <c r="S27" s="52" t="e">
        <f>INDEX(#REF!,MATCH('機能要件一覧(各社回答比較) (R7予算用検討)①'!$D27,#REF!,0))</f>
        <v>#REF!</v>
      </c>
      <c r="T27" s="52" t="e">
        <f>INDEX(#REF!,MATCH($D27,#REF!,0))</f>
        <v>#REF!</v>
      </c>
      <c r="U27" s="4"/>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row>
    <row r="28" spans="1:51" customFormat="1" ht="48">
      <c r="A28" s="1"/>
      <c r="B28" s="2">
        <f>IF(C28&lt;&gt;"",B27,IF(B27&lt;&gt;"",B27+1,IF(B25="","error",B25+1)))</f>
        <v>21</v>
      </c>
      <c r="C28" s="2"/>
      <c r="D28" s="2" t="str">
        <f t="shared" si="1"/>
        <v>21-</v>
      </c>
      <c r="E28" s="2">
        <v>28</v>
      </c>
      <c r="F28" s="25" t="s">
        <v>84</v>
      </c>
      <c r="G28" s="2" t="s">
        <v>507</v>
      </c>
      <c r="H28" s="2" t="s">
        <v>243</v>
      </c>
      <c r="I28" s="2"/>
      <c r="J28" s="2" t="s">
        <v>426</v>
      </c>
      <c r="K28" s="63" t="s">
        <v>426</v>
      </c>
      <c r="L28" s="4" t="s">
        <v>11</v>
      </c>
      <c r="M28" s="6" t="s">
        <v>130</v>
      </c>
      <c r="N28" s="6" t="e">
        <f>INDEX(#REF!,MATCH('機能要件一覧(各社回答比較) (R7予算用検討)①'!D28,#REF!,0))</f>
        <v>#REF!</v>
      </c>
      <c r="O28" s="6" t="e">
        <f>INDEX(#REF!,MATCH('機能要件一覧(各社回答比較) (R7予算用検討)①'!D28,#REF!,0))</f>
        <v>#REF!</v>
      </c>
      <c r="P28" s="6" t="e">
        <f>INDEX(#REF!,MATCH(D28,#REF!,0))</f>
        <v>#REF!</v>
      </c>
      <c r="Q28" s="6" t="e">
        <f t="shared" si="2"/>
        <v>#REF!</v>
      </c>
      <c r="R28" s="52" t="e">
        <f>INDEX(#REF!,MATCH('機能要件一覧(各社回答比較) (R7予算用検討)①'!$D28,#REF!,0))</f>
        <v>#REF!</v>
      </c>
      <c r="S28" s="52" t="e">
        <f>INDEX(#REF!,MATCH('機能要件一覧(各社回答比較) (R7予算用検討)①'!$D28,#REF!,0))</f>
        <v>#REF!</v>
      </c>
      <c r="T28" s="52" t="e">
        <f>INDEX(#REF!,MATCH($D28,#REF!,0))</f>
        <v>#REF!</v>
      </c>
      <c r="U28" s="4"/>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row>
    <row r="29" spans="1:51" customFormat="1">
      <c r="A29" s="1"/>
      <c r="B29" s="2">
        <f t="shared" si="3"/>
        <v>22</v>
      </c>
      <c r="C29" s="2"/>
      <c r="D29" s="2" t="str">
        <f t="shared" si="1"/>
        <v>22-</v>
      </c>
      <c r="E29" s="2">
        <v>29</v>
      </c>
      <c r="F29" s="25" t="s">
        <v>84</v>
      </c>
      <c r="G29" s="2" t="s">
        <v>177</v>
      </c>
      <c r="H29" s="2" t="s">
        <v>243</v>
      </c>
      <c r="I29" s="37" t="s">
        <v>335</v>
      </c>
      <c r="J29" s="37" t="s">
        <v>426</v>
      </c>
      <c r="K29" s="18" t="s">
        <v>513</v>
      </c>
      <c r="L29" s="19" t="s">
        <v>12</v>
      </c>
      <c r="M29" s="6" t="s">
        <v>130</v>
      </c>
      <c r="N29" s="6" t="e">
        <f>INDEX(#REF!,MATCH('機能要件一覧(各社回答比較) (R7予算用検討)①'!D29,#REF!,0))</f>
        <v>#REF!</v>
      </c>
      <c r="O29" s="6" t="e">
        <f>INDEX(#REF!,MATCH('機能要件一覧(各社回答比較) (R7予算用検討)①'!D29,#REF!,0))</f>
        <v>#REF!</v>
      </c>
      <c r="P29" s="6" t="e">
        <f>INDEX(#REF!,MATCH(D29,#REF!,0))</f>
        <v>#REF!</v>
      </c>
      <c r="Q29" s="6" t="e">
        <f t="shared" si="2"/>
        <v>#REF!</v>
      </c>
      <c r="R29" s="52" t="e">
        <f>INDEX(#REF!,MATCH('機能要件一覧(各社回答比較) (R7予算用検討)①'!$D29,#REF!,0))</f>
        <v>#REF!</v>
      </c>
      <c r="S29" s="52" t="e">
        <f>INDEX(#REF!,MATCH('機能要件一覧(各社回答比較) (R7予算用検討)①'!$D29,#REF!,0))</f>
        <v>#REF!</v>
      </c>
      <c r="T29" s="52" t="e">
        <f>INDEX(#REF!,MATCH($D29,#REF!,0))</f>
        <v>#REF!</v>
      </c>
      <c r="U29" s="4"/>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row>
    <row r="30" spans="1:51" customFormat="1">
      <c r="A30" s="1"/>
      <c r="B30" s="2">
        <f t="shared" si="3"/>
        <v>23</v>
      </c>
      <c r="C30" s="2"/>
      <c r="D30" s="2" t="str">
        <f t="shared" si="1"/>
        <v>23-</v>
      </c>
      <c r="E30" s="2">
        <v>30</v>
      </c>
      <c r="F30" s="25" t="s">
        <v>84</v>
      </c>
      <c r="G30" s="2" t="s">
        <v>177</v>
      </c>
      <c r="H30" s="2" t="s">
        <v>243</v>
      </c>
      <c r="I30" s="2"/>
      <c r="J30" s="2" t="s">
        <v>426</v>
      </c>
      <c r="K30" s="18" t="s">
        <v>513</v>
      </c>
      <c r="L30" s="19" t="s">
        <v>13</v>
      </c>
      <c r="M30" s="6" t="s">
        <v>130</v>
      </c>
      <c r="N30" s="6" t="e">
        <f>INDEX(#REF!,MATCH('機能要件一覧(各社回答比較) (R7予算用検討)①'!D30,#REF!,0))</f>
        <v>#REF!</v>
      </c>
      <c r="O30" s="6" t="e">
        <f>INDEX(#REF!,MATCH('機能要件一覧(各社回答比較) (R7予算用検討)①'!D30,#REF!,0))</f>
        <v>#REF!</v>
      </c>
      <c r="P30" s="6" t="e">
        <f>INDEX(#REF!,MATCH(D30,#REF!,0))</f>
        <v>#REF!</v>
      </c>
      <c r="Q30" s="6" t="e">
        <f t="shared" si="2"/>
        <v>#REF!</v>
      </c>
      <c r="R30" s="52" t="e">
        <f>INDEX(#REF!,MATCH('機能要件一覧(各社回答比較) (R7予算用検討)①'!$D30,#REF!,0))</f>
        <v>#REF!</v>
      </c>
      <c r="S30" s="52" t="e">
        <f>INDEX(#REF!,MATCH('機能要件一覧(各社回答比較) (R7予算用検討)①'!$D30,#REF!,0))</f>
        <v>#REF!</v>
      </c>
      <c r="T30" s="52" t="e">
        <f>INDEX(#REF!,MATCH($D30,#REF!,0))</f>
        <v>#REF!</v>
      </c>
      <c r="U30" s="4"/>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row>
    <row r="31" spans="1:51" customFormat="1" ht="96">
      <c r="A31" s="1"/>
      <c r="B31" s="2">
        <f t="shared" si="3"/>
        <v>24</v>
      </c>
      <c r="C31" s="2"/>
      <c r="D31" s="2" t="str">
        <f t="shared" si="1"/>
        <v>24-</v>
      </c>
      <c r="E31" s="2">
        <v>44</v>
      </c>
      <c r="F31" s="25" t="s">
        <v>84</v>
      </c>
      <c r="G31" s="2" t="s">
        <v>177</v>
      </c>
      <c r="H31" s="2" t="s">
        <v>243</v>
      </c>
      <c r="I31" s="2"/>
      <c r="J31" s="2" t="s">
        <v>426</v>
      </c>
      <c r="K31" s="63" t="s">
        <v>426</v>
      </c>
      <c r="L31" s="4" t="s">
        <v>620</v>
      </c>
      <c r="M31" s="6" t="s">
        <v>130</v>
      </c>
      <c r="N31" s="6" t="e">
        <f>INDEX(#REF!,MATCH('機能要件一覧(各社回答比較) (R7予算用検討)①'!D31,#REF!,0))</f>
        <v>#REF!</v>
      </c>
      <c r="O31" s="6" t="e">
        <f>INDEX(#REF!,MATCH('機能要件一覧(各社回答比較) (R7予算用検討)①'!D31,#REF!,0))</f>
        <v>#REF!</v>
      </c>
      <c r="P31" s="6" t="e">
        <f>INDEX(#REF!,MATCH(D31,#REF!,0))</f>
        <v>#REF!</v>
      </c>
      <c r="Q31" s="6" t="e">
        <f t="shared" si="2"/>
        <v>#REF!</v>
      </c>
      <c r="R31" s="52" t="e">
        <f>INDEX(#REF!,MATCH('機能要件一覧(各社回答比較) (R7予算用検討)①'!$D31,#REF!,0))</f>
        <v>#REF!</v>
      </c>
      <c r="S31" s="52" t="e">
        <f>INDEX(#REF!,MATCH('機能要件一覧(各社回答比較) (R7予算用検討)①'!$D31,#REF!,0))</f>
        <v>#REF!</v>
      </c>
      <c r="T31" s="52" t="e">
        <f>INDEX(#REF!,MATCH($D31,#REF!,0))</f>
        <v>#REF!</v>
      </c>
      <c r="U31" s="4"/>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row>
    <row r="32" spans="1:51" customFormat="1">
      <c r="A32" s="1"/>
      <c r="B32" s="2">
        <f t="shared" si="3"/>
        <v>25</v>
      </c>
      <c r="C32" s="2"/>
      <c r="D32" s="2" t="str">
        <f t="shared" si="1"/>
        <v>25-</v>
      </c>
      <c r="E32" s="2">
        <v>16</v>
      </c>
      <c r="F32" s="25" t="s">
        <v>84</v>
      </c>
      <c r="G32" s="2" t="s">
        <v>148</v>
      </c>
      <c r="H32" s="2" t="s">
        <v>243</v>
      </c>
      <c r="I32" s="2"/>
      <c r="J32" s="2" t="s">
        <v>426</v>
      </c>
      <c r="K32" s="61" t="s">
        <v>426</v>
      </c>
      <c r="L32" s="4" t="s">
        <v>5</v>
      </c>
      <c r="M32" s="6" t="s">
        <v>130</v>
      </c>
      <c r="N32" s="6" t="e">
        <f>INDEX(#REF!,MATCH('機能要件一覧(各社回答比較) (R7予算用検討)①'!D32,#REF!,0))</f>
        <v>#REF!</v>
      </c>
      <c r="O32" s="6" t="e">
        <f>INDEX(#REF!,MATCH('機能要件一覧(各社回答比較) (R7予算用検討)①'!D32,#REF!,0))</f>
        <v>#REF!</v>
      </c>
      <c r="P32" s="6" t="e">
        <f>INDEX(#REF!,MATCH(D32,#REF!,0))</f>
        <v>#REF!</v>
      </c>
      <c r="Q32" s="6" t="e">
        <f t="shared" si="2"/>
        <v>#REF!</v>
      </c>
      <c r="R32" s="52" t="e">
        <f>INDEX(#REF!,MATCH('機能要件一覧(各社回答比較) (R7予算用検討)①'!$D32,#REF!,0))</f>
        <v>#REF!</v>
      </c>
      <c r="S32" s="52" t="e">
        <f>INDEX(#REF!,MATCH('機能要件一覧(各社回答比較) (R7予算用検討)①'!$D32,#REF!,0))</f>
        <v>#REF!</v>
      </c>
      <c r="T32" s="52" t="e">
        <f>INDEX(#REF!,MATCH($D32,#REF!,0))</f>
        <v>#REF!</v>
      </c>
      <c r="U32" s="4"/>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row>
    <row r="33" spans="1:51" customFormat="1">
      <c r="A33" s="1"/>
      <c r="B33" s="2">
        <f t="shared" si="3"/>
        <v>26</v>
      </c>
      <c r="C33" s="2"/>
      <c r="D33" s="2" t="str">
        <f t="shared" si="1"/>
        <v>26-</v>
      </c>
      <c r="E33" s="2">
        <v>17</v>
      </c>
      <c r="F33" s="25" t="s">
        <v>84</v>
      </c>
      <c r="G33" s="2" t="s">
        <v>148</v>
      </c>
      <c r="H33" s="2" t="s">
        <v>243</v>
      </c>
      <c r="I33" s="2"/>
      <c r="J33" s="2" t="s">
        <v>426</v>
      </c>
      <c r="K33" s="61" t="s">
        <v>426</v>
      </c>
      <c r="L33" s="4" t="s">
        <v>6</v>
      </c>
      <c r="M33" s="6" t="s">
        <v>130</v>
      </c>
      <c r="N33" s="6" t="e">
        <f>INDEX(#REF!,MATCH('機能要件一覧(各社回答比較) (R7予算用検討)①'!D33,#REF!,0))</f>
        <v>#REF!</v>
      </c>
      <c r="O33" s="6" t="e">
        <f>INDEX(#REF!,MATCH('機能要件一覧(各社回答比較) (R7予算用検討)①'!D33,#REF!,0))</f>
        <v>#REF!</v>
      </c>
      <c r="P33" s="6" t="e">
        <f>INDEX(#REF!,MATCH(D33,#REF!,0))</f>
        <v>#REF!</v>
      </c>
      <c r="Q33" s="6" t="e">
        <f t="shared" si="2"/>
        <v>#REF!</v>
      </c>
      <c r="R33" s="52" t="e">
        <f>INDEX(#REF!,MATCH('機能要件一覧(各社回答比較) (R7予算用検討)①'!$D33,#REF!,0))</f>
        <v>#REF!</v>
      </c>
      <c r="S33" s="52" t="e">
        <f>INDEX(#REF!,MATCH('機能要件一覧(各社回答比較) (R7予算用検討)①'!$D33,#REF!,0))</f>
        <v>#REF!</v>
      </c>
      <c r="T33" s="52" t="e">
        <f>INDEX(#REF!,MATCH($D33,#REF!,0))</f>
        <v>#REF!</v>
      </c>
      <c r="U33" s="4"/>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row>
    <row r="34" spans="1:51" customFormat="1">
      <c r="A34" s="1"/>
      <c r="B34" s="2">
        <f t="shared" si="3"/>
        <v>27</v>
      </c>
      <c r="C34" s="2"/>
      <c r="D34" s="2" t="str">
        <f t="shared" si="1"/>
        <v>27-</v>
      </c>
      <c r="E34" s="2">
        <v>18</v>
      </c>
      <c r="F34" s="25" t="s">
        <v>84</v>
      </c>
      <c r="G34" s="2" t="s">
        <v>148</v>
      </c>
      <c r="H34" s="2" t="s">
        <v>243</v>
      </c>
      <c r="I34" s="2"/>
      <c r="J34" s="2" t="s">
        <v>426</v>
      </c>
      <c r="K34" s="61" t="s">
        <v>426</v>
      </c>
      <c r="L34" s="4" t="s">
        <v>7</v>
      </c>
      <c r="M34" s="6" t="s">
        <v>130</v>
      </c>
      <c r="N34" s="6" t="e">
        <f>INDEX(#REF!,MATCH('機能要件一覧(各社回答比較) (R7予算用検討)①'!D34,#REF!,0))</f>
        <v>#REF!</v>
      </c>
      <c r="O34" s="6" t="e">
        <f>INDEX(#REF!,MATCH('機能要件一覧(各社回答比較) (R7予算用検討)①'!D34,#REF!,0))</f>
        <v>#REF!</v>
      </c>
      <c r="P34" s="6" t="e">
        <f>INDEX(#REF!,MATCH(D34,#REF!,0))</f>
        <v>#REF!</v>
      </c>
      <c r="Q34" s="6" t="e">
        <f t="shared" si="2"/>
        <v>#REF!</v>
      </c>
      <c r="R34" s="52" t="e">
        <f>INDEX(#REF!,MATCH('機能要件一覧(各社回答比較) (R7予算用検討)①'!$D34,#REF!,0))</f>
        <v>#REF!</v>
      </c>
      <c r="S34" s="52" t="e">
        <f>INDEX(#REF!,MATCH('機能要件一覧(各社回答比較) (R7予算用検討)①'!$D34,#REF!,0))</f>
        <v>#REF!</v>
      </c>
      <c r="T34" s="52" t="e">
        <f>INDEX(#REF!,MATCH($D34,#REF!,0))</f>
        <v>#REF!</v>
      </c>
      <c r="U34" s="4"/>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row>
    <row r="35" spans="1:51" s="3" customFormat="1">
      <c r="A35" s="1"/>
      <c r="B35" s="2">
        <f t="shared" si="3"/>
        <v>28</v>
      </c>
      <c r="C35" s="2"/>
      <c r="D35" s="2" t="str">
        <f t="shared" si="1"/>
        <v>28-</v>
      </c>
      <c r="E35" s="2">
        <v>19</v>
      </c>
      <c r="F35" s="25" t="s">
        <v>84</v>
      </c>
      <c r="G35" s="2" t="s">
        <v>148</v>
      </c>
      <c r="H35" s="2" t="s">
        <v>243</v>
      </c>
      <c r="I35" s="2"/>
      <c r="J35" s="2" t="s">
        <v>426</v>
      </c>
      <c r="K35" s="61" t="s">
        <v>426</v>
      </c>
      <c r="L35" s="4" t="s">
        <v>90</v>
      </c>
      <c r="M35" s="6" t="s">
        <v>130</v>
      </c>
      <c r="N35" s="6" t="e">
        <f>INDEX(#REF!,MATCH('機能要件一覧(各社回答比較) (R7予算用検討)①'!D35,#REF!,0))</f>
        <v>#REF!</v>
      </c>
      <c r="O35" s="53" t="e">
        <f>INDEX(#REF!,MATCH('機能要件一覧(各社回答比較) (R7予算用検討)①'!D35,#REF!,0))</f>
        <v>#REF!</v>
      </c>
      <c r="P35" s="6" t="e">
        <f>INDEX(#REF!,MATCH(D35,#REF!,0))</f>
        <v>#REF!</v>
      </c>
      <c r="Q35" s="6" t="e">
        <f t="shared" si="2"/>
        <v>#REF!</v>
      </c>
      <c r="R35" s="52" t="e">
        <f>INDEX(#REF!,MATCH('機能要件一覧(各社回答比較) (R7予算用検討)①'!$D35,#REF!,0))</f>
        <v>#REF!</v>
      </c>
      <c r="S35" s="52" t="e">
        <f>INDEX(#REF!,MATCH('機能要件一覧(各社回答比較) (R7予算用検討)①'!$D35,#REF!,0))</f>
        <v>#REF!</v>
      </c>
      <c r="T35" s="52" t="e">
        <f>INDEX(#REF!,MATCH($D35,#REF!,0))</f>
        <v>#REF!</v>
      </c>
      <c r="U35" s="4"/>
      <c r="V35"/>
    </row>
    <row r="36" spans="1:51" s="3" customFormat="1">
      <c r="A36" s="1"/>
      <c r="B36" s="2">
        <f t="shared" si="3"/>
        <v>29</v>
      </c>
      <c r="C36" s="2"/>
      <c r="D36" s="2" t="str">
        <f t="shared" si="1"/>
        <v>29-</v>
      </c>
      <c r="E36" s="2">
        <v>20</v>
      </c>
      <c r="F36" s="25" t="s">
        <v>84</v>
      </c>
      <c r="G36" s="2" t="s">
        <v>148</v>
      </c>
      <c r="H36" s="2" t="s">
        <v>243</v>
      </c>
      <c r="I36" s="2"/>
      <c r="J36" s="2" t="s">
        <v>426</v>
      </c>
      <c r="K36" s="61" t="s">
        <v>426</v>
      </c>
      <c r="L36" s="4" t="s">
        <v>91</v>
      </c>
      <c r="M36" s="6" t="s">
        <v>130</v>
      </c>
      <c r="N36" s="6" t="e">
        <f>INDEX(#REF!,MATCH('機能要件一覧(各社回答比較) (R7予算用検討)①'!D36,#REF!,0))</f>
        <v>#REF!</v>
      </c>
      <c r="O36" s="53" t="e">
        <f>INDEX(#REF!,MATCH('機能要件一覧(各社回答比較) (R7予算用検討)①'!D36,#REF!,0))</f>
        <v>#REF!</v>
      </c>
      <c r="P36" s="53" t="e">
        <f>INDEX(#REF!,MATCH(D36,#REF!,0))</f>
        <v>#REF!</v>
      </c>
      <c r="Q36" s="6" t="e">
        <f t="shared" si="2"/>
        <v>#REF!</v>
      </c>
      <c r="R36" s="52" t="e">
        <f>INDEX(#REF!,MATCH('機能要件一覧(各社回答比較) (R7予算用検討)①'!$D36,#REF!,0))</f>
        <v>#REF!</v>
      </c>
      <c r="S36" s="52" t="e">
        <f>INDEX(#REF!,MATCH('機能要件一覧(各社回答比較) (R7予算用検討)①'!$D36,#REF!,0))</f>
        <v>#REF!</v>
      </c>
      <c r="T36" s="52" t="e">
        <f>INDEX(#REF!,MATCH($D36,#REF!,0))</f>
        <v>#REF!</v>
      </c>
      <c r="U36" s="4"/>
      <c r="V36"/>
    </row>
    <row r="37" spans="1:51" s="3" customFormat="1">
      <c r="A37" s="1"/>
      <c r="B37" s="2">
        <f t="shared" si="3"/>
        <v>30</v>
      </c>
      <c r="C37" s="2"/>
      <c r="D37" s="2" t="str">
        <f t="shared" si="1"/>
        <v>30-</v>
      </c>
      <c r="E37" s="2">
        <v>74</v>
      </c>
      <c r="F37" s="25" t="s">
        <v>84</v>
      </c>
      <c r="G37" s="2" t="s">
        <v>148</v>
      </c>
      <c r="H37" s="2" t="s">
        <v>243</v>
      </c>
      <c r="I37" s="2"/>
      <c r="J37" s="2" t="s">
        <v>426</v>
      </c>
      <c r="K37" s="61" t="s">
        <v>426</v>
      </c>
      <c r="L37" s="4" t="s">
        <v>114</v>
      </c>
      <c r="M37" s="6" t="s">
        <v>130</v>
      </c>
      <c r="N37" s="6" t="e">
        <f>INDEX(#REF!,MATCH('機能要件一覧(各社回答比較) (R7予算用検討)①'!D37,#REF!,0))</f>
        <v>#REF!</v>
      </c>
      <c r="O37" s="53" t="e">
        <f>INDEX(#REF!,MATCH('機能要件一覧(各社回答比較) (R7予算用検討)①'!D37,#REF!,0))</f>
        <v>#REF!</v>
      </c>
      <c r="P37" s="53" t="e">
        <f>INDEX(#REF!,MATCH(D37,#REF!,0))</f>
        <v>#REF!</v>
      </c>
      <c r="Q37" s="6" t="e">
        <f t="shared" si="2"/>
        <v>#REF!</v>
      </c>
      <c r="R37" s="52" t="e">
        <f>INDEX(#REF!,MATCH('機能要件一覧(各社回答比較) (R7予算用検討)①'!$D37,#REF!,0))</f>
        <v>#REF!</v>
      </c>
      <c r="S37" s="52" t="e">
        <f>INDEX(#REF!,MATCH('機能要件一覧(各社回答比較) (R7予算用検討)①'!$D37,#REF!,0))</f>
        <v>#REF!</v>
      </c>
      <c r="T37" s="52" t="e">
        <f>INDEX(#REF!,MATCH($D37,#REF!,0))</f>
        <v>#REF!</v>
      </c>
      <c r="U37" s="14"/>
      <c r="V37"/>
    </row>
    <row r="38" spans="1:51" s="3" customFormat="1">
      <c r="A38" s="1"/>
      <c r="B38" s="2">
        <f t="shared" si="3"/>
        <v>31</v>
      </c>
      <c r="C38" s="2"/>
      <c r="D38" s="2" t="str">
        <f t="shared" si="1"/>
        <v>31-</v>
      </c>
      <c r="E38" s="2">
        <v>75</v>
      </c>
      <c r="F38" s="25" t="s">
        <v>84</v>
      </c>
      <c r="G38" s="2" t="s">
        <v>148</v>
      </c>
      <c r="H38" s="2" t="s">
        <v>243</v>
      </c>
      <c r="I38" s="2"/>
      <c r="J38" s="2" t="s">
        <v>426</v>
      </c>
      <c r="K38" s="61" t="s">
        <v>426</v>
      </c>
      <c r="L38" s="4" t="s">
        <v>115</v>
      </c>
      <c r="M38" s="6" t="s">
        <v>130</v>
      </c>
      <c r="N38" s="6" t="e">
        <f>INDEX(#REF!,MATCH('機能要件一覧(各社回答比較) (R7予算用検討)①'!D38,#REF!,0))</f>
        <v>#REF!</v>
      </c>
      <c r="O38" s="53" t="e">
        <f>INDEX(#REF!,MATCH('機能要件一覧(各社回答比較) (R7予算用検討)①'!D38,#REF!,0))</f>
        <v>#REF!</v>
      </c>
      <c r="P38" s="53" t="e">
        <f>INDEX(#REF!,MATCH(D38,#REF!,0))</f>
        <v>#REF!</v>
      </c>
      <c r="Q38" s="6" t="e">
        <f t="shared" si="2"/>
        <v>#REF!</v>
      </c>
      <c r="R38" s="52" t="e">
        <f>INDEX(#REF!,MATCH('機能要件一覧(各社回答比較) (R7予算用検討)①'!$D38,#REF!,0))</f>
        <v>#REF!</v>
      </c>
      <c r="S38" s="52" t="e">
        <f>INDEX(#REF!,MATCH('機能要件一覧(各社回答比較) (R7予算用検討)①'!$D38,#REF!,0))</f>
        <v>#REF!</v>
      </c>
      <c r="T38" s="52" t="e">
        <f>INDEX(#REF!,MATCH($D38,#REF!,0))</f>
        <v>#REF!</v>
      </c>
      <c r="U38" s="14"/>
      <c r="V38"/>
    </row>
    <row r="39" spans="1:51" s="3" customFormat="1" ht="48">
      <c r="A39" s="1"/>
      <c r="B39" s="2">
        <f t="shared" si="3"/>
        <v>32</v>
      </c>
      <c r="C39" s="2"/>
      <c r="D39" s="2" t="str">
        <f t="shared" si="1"/>
        <v>32-</v>
      </c>
      <c r="E39" s="2">
        <v>76</v>
      </c>
      <c r="F39" s="25" t="s">
        <v>84</v>
      </c>
      <c r="G39" s="2" t="s">
        <v>148</v>
      </c>
      <c r="H39" s="2" t="s">
        <v>243</v>
      </c>
      <c r="I39" s="2"/>
      <c r="J39" s="2" t="s">
        <v>426</v>
      </c>
      <c r="K39" s="61" t="s">
        <v>426</v>
      </c>
      <c r="L39" s="4" t="s">
        <v>117</v>
      </c>
      <c r="M39" s="6" t="s">
        <v>130</v>
      </c>
      <c r="N39" s="6" t="e">
        <f>INDEX(#REF!,MATCH('機能要件一覧(各社回答比較) (R7予算用検討)①'!D39,#REF!,0))</f>
        <v>#REF!</v>
      </c>
      <c r="O39" s="53" t="e">
        <f>INDEX(#REF!,MATCH('機能要件一覧(各社回答比較) (R7予算用検討)①'!D39,#REF!,0))</f>
        <v>#REF!</v>
      </c>
      <c r="P39" s="53" t="e">
        <f>INDEX(#REF!,MATCH(D39,#REF!,0))</f>
        <v>#REF!</v>
      </c>
      <c r="Q39" s="6" t="e">
        <f t="shared" si="2"/>
        <v>#REF!</v>
      </c>
      <c r="R39" s="52" t="e">
        <f>INDEX(#REF!,MATCH('機能要件一覧(各社回答比較) (R7予算用検討)①'!$D39,#REF!,0))</f>
        <v>#REF!</v>
      </c>
      <c r="S39" s="52" t="e">
        <f>INDEX(#REF!,MATCH('機能要件一覧(各社回答比較) (R7予算用検討)①'!$D39,#REF!,0))</f>
        <v>#REF!</v>
      </c>
      <c r="T39" s="52" t="e">
        <f>INDEX(#REF!,MATCH($D39,#REF!,0))</f>
        <v>#REF!</v>
      </c>
      <c r="U39" s="14"/>
      <c r="V39"/>
    </row>
    <row r="40" spans="1:51" s="3" customFormat="1">
      <c r="B40" s="2">
        <f t="shared" si="3"/>
        <v>33</v>
      </c>
      <c r="C40" s="2"/>
      <c r="D40" s="2" t="str">
        <f t="shared" si="1"/>
        <v>33-</v>
      </c>
      <c r="E40" s="2">
        <v>77</v>
      </c>
      <c r="F40" s="25" t="s">
        <v>84</v>
      </c>
      <c r="G40" s="2" t="s">
        <v>148</v>
      </c>
      <c r="H40" s="2" t="s">
        <v>243</v>
      </c>
      <c r="I40" s="2"/>
      <c r="J40" s="2" t="s">
        <v>426</v>
      </c>
      <c r="K40" s="61" t="s">
        <v>426</v>
      </c>
      <c r="L40" s="4" t="s">
        <v>116</v>
      </c>
      <c r="M40" s="6" t="s">
        <v>130</v>
      </c>
      <c r="N40" s="6" t="e">
        <f>INDEX(#REF!,MATCH('機能要件一覧(各社回答比較) (R7予算用検討)①'!D40,#REF!,0))</f>
        <v>#REF!</v>
      </c>
      <c r="O40" s="6" t="e">
        <f>INDEX(#REF!,MATCH('機能要件一覧(各社回答比較) (R7予算用検討)①'!D40,#REF!,0))</f>
        <v>#REF!</v>
      </c>
      <c r="P40" s="6" t="e">
        <f>INDEX(#REF!,MATCH(D40,#REF!,0))</f>
        <v>#REF!</v>
      </c>
      <c r="Q40" s="6" t="e">
        <f t="shared" si="2"/>
        <v>#REF!</v>
      </c>
      <c r="R40" s="52" t="e">
        <f>INDEX(#REF!,MATCH('機能要件一覧(各社回答比較) (R7予算用検討)①'!$D40,#REF!,0))</f>
        <v>#REF!</v>
      </c>
      <c r="S40" s="52" t="e">
        <f>INDEX(#REF!,MATCH('機能要件一覧(各社回答比較) (R7予算用検討)①'!$D40,#REF!,0))</f>
        <v>#REF!</v>
      </c>
      <c r="T40" s="52" t="e">
        <f>INDEX(#REF!,MATCH($D40,#REF!,0))</f>
        <v>#REF!</v>
      </c>
      <c r="U40" s="14"/>
      <c r="V40"/>
    </row>
    <row r="41" spans="1:51" s="3" customFormat="1" ht="48">
      <c r="A41" s="1"/>
      <c r="B41" s="2">
        <f t="shared" si="3"/>
        <v>34</v>
      </c>
      <c r="C41" s="2"/>
      <c r="D41" s="2" t="str">
        <f t="shared" si="1"/>
        <v>34-</v>
      </c>
      <c r="E41" s="2">
        <v>73</v>
      </c>
      <c r="F41" s="25" t="s">
        <v>84</v>
      </c>
      <c r="G41" s="2" t="s">
        <v>148</v>
      </c>
      <c r="H41" s="2" t="s">
        <v>243</v>
      </c>
      <c r="I41" s="2"/>
      <c r="J41" s="2" t="s">
        <v>426</v>
      </c>
      <c r="K41" s="61" t="s">
        <v>426</v>
      </c>
      <c r="L41" s="4" t="s">
        <v>88</v>
      </c>
      <c r="M41" s="6" t="s">
        <v>130</v>
      </c>
      <c r="N41" s="6" t="e">
        <f>INDEX(#REF!,MATCH('機能要件一覧(各社回答比較) (R7予算用検討)①'!D41,#REF!,0))</f>
        <v>#REF!</v>
      </c>
      <c r="O41" s="6" t="e">
        <f>INDEX(#REF!,MATCH('機能要件一覧(各社回答比較) (R7予算用検討)①'!D41,#REF!,0))</f>
        <v>#REF!</v>
      </c>
      <c r="P41" s="6" t="e">
        <f>INDEX(#REF!,MATCH(D41,#REF!,0))</f>
        <v>#REF!</v>
      </c>
      <c r="Q41" s="6" t="e">
        <f t="shared" si="2"/>
        <v>#REF!</v>
      </c>
      <c r="R41" s="52" t="e">
        <f>INDEX(#REF!,MATCH('機能要件一覧(各社回答比較) (R7予算用検討)①'!$D41,#REF!,0))</f>
        <v>#REF!</v>
      </c>
      <c r="S41" s="52" t="e">
        <f>INDEX(#REF!,MATCH('機能要件一覧(各社回答比較) (R7予算用検討)①'!$D41,#REF!,0))</f>
        <v>#REF!</v>
      </c>
      <c r="T41" s="52" t="e">
        <f>INDEX(#REF!,MATCH($D41,#REF!,0))</f>
        <v>#REF!</v>
      </c>
      <c r="U41" s="14"/>
      <c r="V41"/>
    </row>
    <row r="42" spans="1:51" s="3" customFormat="1">
      <c r="B42" s="2">
        <f t="shared" si="3"/>
        <v>35</v>
      </c>
      <c r="C42" s="2"/>
      <c r="D42" s="2" t="str">
        <f t="shared" si="1"/>
        <v>35-</v>
      </c>
      <c r="E42" s="2" t="s">
        <v>134</v>
      </c>
      <c r="F42" s="25" t="s">
        <v>84</v>
      </c>
      <c r="G42" s="2" t="s">
        <v>148</v>
      </c>
      <c r="H42" s="2" t="s">
        <v>243</v>
      </c>
      <c r="I42" s="2"/>
      <c r="J42" s="2" t="s">
        <v>426</v>
      </c>
      <c r="K42" s="61" t="s">
        <v>426</v>
      </c>
      <c r="L42" s="4" t="s">
        <v>135</v>
      </c>
      <c r="M42" s="6"/>
      <c r="N42" s="6" t="e">
        <f>INDEX(#REF!,MATCH('機能要件一覧(各社回答比較) (R7予算用検討)①'!D42,#REF!,0))</f>
        <v>#REF!</v>
      </c>
      <c r="O42" s="6" t="e">
        <f>INDEX(#REF!,MATCH('機能要件一覧(各社回答比較) (R7予算用検討)①'!D42,#REF!,0))</f>
        <v>#REF!</v>
      </c>
      <c r="P42" s="6" t="e">
        <f>INDEX(#REF!,MATCH(D42,#REF!,0))</f>
        <v>#REF!</v>
      </c>
      <c r="Q42" s="6" t="e">
        <f t="shared" si="2"/>
        <v>#REF!</v>
      </c>
      <c r="R42" s="52" t="e">
        <f>INDEX(#REF!,MATCH('機能要件一覧(各社回答比較) (R7予算用検討)①'!$D42,#REF!,0))</f>
        <v>#REF!</v>
      </c>
      <c r="S42" s="52" t="e">
        <f>INDEX(#REF!,MATCH('機能要件一覧(各社回答比較) (R7予算用検討)①'!$D42,#REF!,0))</f>
        <v>#REF!</v>
      </c>
      <c r="T42" s="52" t="e">
        <f>INDEX(#REF!,MATCH($D42,#REF!,0))</f>
        <v>#REF!</v>
      </c>
      <c r="U42" s="14"/>
      <c r="V42"/>
    </row>
    <row r="43" spans="1:51" s="3" customFormat="1" ht="48">
      <c r="B43" s="2">
        <f t="shared" si="3"/>
        <v>36</v>
      </c>
      <c r="C43" s="2"/>
      <c r="D43" s="2" t="str">
        <f t="shared" si="1"/>
        <v>36-</v>
      </c>
      <c r="E43" s="2">
        <v>71</v>
      </c>
      <c r="F43" s="25" t="s">
        <v>84</v>
      </c>
      <c r="G43" s="2" t="s">
        <v>150</v>
      </c>
      <c r="H43" s="2" t="s">
        <v>243</v>
      </c>
      <c r="I43" s="2"/>
      <c r="J43" s="2" t="s">
        <v>426</v>
      </c>
      <c r="K43" s="61" t="s">
        <v>426</v>
      </c>
      <c r="L43" s="4" t="s">
        <v>508</v>
      </c>
      <c r="M43" s="6" t="s">
        <v>130</v>
      </c>
      <c r="N43" s="6" t="e">
        <f>INDEX(#REF!,MATCH('機能要件一覧(各社回答比較) (R7予算用検討)①'!D43,#REF!,0))</f>
        <v>#REF!</v>
      </c>
      <c r="O43" s="53" t="e">
        <f>INDEX(#REF!,MATCH('機能要件一覧(各社回答比較) (R7予算用検討)①'!D43,#REF!,0))</f>
        <v>#REF!</v>
      </c>
      <c r="P43" s="6" t="e">
        <f>INDEX(#REF!,MATCH(D43,#REF!,0))</f>
        <v>#REF!</v>
      </c>
      <c r="Q43" s="6" t="e">
        <f t="shared" si="2"/>
        <v>#REF!</v>
      </c>
      <c r="R43" s="52" t="e">
        <f>INDEX(#REF!,MATCH('機能要件一覧(各社回答比較) (R7予算用検討)①'!$D43,#REF!,0))</f>
        <v>#REF!</v>
      </c>
      <c r="S43" s="52" t="e">
        <f>INDEX(#REF!,MATCH('機能要件一覧(各社回答比較) (R7予算用検討)①'!$D43,#REF!,0))</f>
        <v>#REF!</v>
      </c>
      <c r="T43" s="52" t="e">
        <f>INDEX(#REF!,MATCH($D43,#REF!,0))</f>
        <v>#REF!</v>
      </c>
      <c r="U43" s="14"/>
      <c r="V43"/>
    </row>
    <row r="44" spans="1:51" s="3" customFormat="1" ht="48">
      <c r="A44" s="1"/>
      <c r="B44" s="2">
        <f t="shared" si="3"/>
        <v>37</v>
      </c>
      <c r="C44" s="2"/>
      <c r="D44" s="2" t="str">
        <f t="shared" si="1"/>
        <v>37-</v>
      </c>
      <c r="E44" s="2">
        <v>125</v>
      </c>
      <c r="F44" s="25" t="s">
        <v>84</v>
      </c>
      <c r="G44" s="2" t="s">
        <v>252</v>
      </c>
      <c r="H44" s="2" t="s">
        <v>243</v>
      </c>
      <c r="I44" s="2"/>
      <c r="J44" s="2" t="s">
        <v>426</v>
      </c>
      <c r="K44" s="61" t="s">
        <v>426</v>
      </c>
      <c r="L44" s="4" t="s">
        <v>565</v>
      </c>
      <c r="M44" s="6" t="s">
        <v>130</v>
      </c>
      <c r="N44" s="6" t="e">
        <f>INDEX(#REF!,MATCH('機能要件一覧(各社回答比較) (R7予算用検討)①'!D44,#REF!,0))</f>
        <v>#REF!</v>
      </c>
      <c r="O44" s="6" t="e">
        <f>INDEX(#REF!,MATCH('機能要件一覧(各社回答比較) (R7予算用検討)①'!D44,#REF!,0))</f>
        <v>#REF!</v>
      </c>
      <c r="P44" s="6" t="e">
        <f>INDEX(#REF!,MATCH(D44,#REF!,0))</f>
        <v>#REF!</v>
      </c>
      <c r="Q44" s="6" t="e">
        <f t="shared" si="2"/>
        <v>#REF!</v>
      </c>
      <c r="R44" s="52" t="e">
        <f>INDEX(#REF!,MATCH('機能要件一覧(各社回答比較) (R7予算用検討)①'!$D44,#REF!,0))</f>
        <v>#REF!</v>
      </c>
      <c r="S44" s="52" t="e">
        <f>INDEX(#REF!,MATCH('機能要件一覧(各社回答比較) (R7予算用検討)①'!$D44,#REF!,0))</f>
        <v>#REF!</v>
      </c>
      <c r="T44" s="52" t="e">
        <f>INDEX(#REF!,MATCH($D44,#REF!,0))</f>
        <v>#REF!</v>
      </c>
      <c r="U44" s="4"/>
      <c r="V44"/>
    </row>
    <row r="45" spans="1:51" s="3" customFormat="1" ht="120">
      <c r="B45" s="2">
        <f t="shared" si="3"/>
        <v>38</v>
      </c>
      <c r="C45" s="2"/>
      <c r="D45" s="2" t="str">
        <f t="shared" si="1"/>
        <v>38-</v>
      </c>
      <c r="E45" s="2">
        <v>15</v>
      </c>
      <c r="F45" s="25" t="s">
        <v>84</v>
      </c>
      <c r="G45" s="2" t="s">
        <v>147</v>
      </c>
      <c r="H45" s="2" t="s">
        <v>243</v>
      </c>
      <c r="I45" s="63" t="s">
        <v>336</v>
      </c>
      <c r="J45" s="63" t="s">
        <v>426</v>
      </c>
      <c r="K45" s="35" t="s">
        <v>510</v>
      </c>
      <c r="L45" s="79" t="s">
        <v>86</v>
      </c>
      <c r="M45" s="6" t="s">
        <v>131</v>
      </c>
      <c r="N45" s="6" t="e">
        <f>INDEX(#REF!,MATCH('機能要件一覧(各社回答比較) (R7予算用検討)①'!D45,#REF!,0))</f>
        <v>#REF!</v>
      </c>
      <c r="O45" s="6" t="e">
        <f>INDEX(#REF!,MATCH('機能要件一覧(各社回答比較) (R7予算用検討)①'!D45,#REF!,0))</f>
        <v>#REF!</v>
      </c>
      <c r="P45" s="6" t="e">
        <f>INDEX(#REF!,MATCH(D45,#REF!,0))</f>
        <v>#REF!</v>
      </c>
      <c r="Q45" s="6" t="e">
        <f t="shared" si="2"/>
        <v>#REF!</v>
      </c>
      <c r="R45" s="52" t="e">
        <f>INDEX(#REF!,MATCH('機能要件一覧(各社回答比較) (R7予算用検討)①'!$D45,#REF!,0))</f>
        <v>#REF!</v>
      </c>
      <c r="S45" s="52" t="e">
        <f>INDEX(#REF!,MATCH('機能要件一覧(各社回答比較) (R7予算用検討)①'!$D45,#REF!,0))</f>
        <v>#REF!</v>
      </c>
      <c r="T45" s="52" t="e">
        <f>INDEX(#REF!,MATCH($D45,#REF!,0))</f>
        <v>#REF!</v>
      </c>
      <c r="U45" s="4"/>
      <c r="V45"/>
    </row>
    <row r="46" spans="1:51" s="3" customFormat="1" ht="48">
      <c r="A46" s="1"/>
      <c r="B46" s="2">
        <f t="shared" si="3"/>
        <v>39</v>
      </c>
      <c r="C46" s="2"/>
      <c r="D46" s="2" t="str">
        <f t="shared" si="1"/>
        <v>39-</v>
      </c>
      <c r="E46" s="2">
        <v>27</v>
      </c>
      <c r="F46" s="25" t="s">
        <v>84</v>
      </c>
      <c r="G46" s="2" t="s">
        <v>158</v>
      </c>
      <c r="H46" s="2" t="s">
        <v>190</v>
      </c>
      <c r="I46" s="2"/>
      <c r="J46" s="2" t="s">
        <v>426</v>
      </c>
      <c r="K46" s="61" t="s">
        <v>426</v>
      </c>
      <c r="L46" s="4" t="s">
        <v>10</v>
      </c>
      <c r="M46" s="6" t="s">
        <v>130</v>
      </c>
      <c r="N46" s="6" t="e">
        <f>INDEX(#REF!,MATCH('機能要件一覧(各社回答比較) (R7予算用検討)①'!D46,#REF!,0))</f>
        <v>#REF!</v>
      </c>
      <c r="O46" s="53" t="e">
        <f>INDEX(#REF!,MATCH('機能要件一覧(各社回答比較) (R7予算用検討)①'!D46,#REF!,0))</f>
        <v>#REF!</v>
      </c>
      <c r="P46" s="6" t="e">
        <f>INDEX(#REF!,MATCH(D46,#REF!,0))</f>
        <v>#REF!</v>
      </c>
      <c r="Q46" s="6" t="e">
        <f t="shared" si="2"/>
        <v>#REF!</v>
      </c>
      <c r="R46" s="52" t="e">
        <f>INDEX(#REF!,MATCH('機能要件一覧(各社回答比較) (R7予算用検討)①'!$D46,#REF!,0))</f>
        <v>#REF!</v>
      </c>
      <c r="S46" s="52" t="e">
        <f>INDEX(#REF!,MATCH('機能要件一覧(各社回答比較) (R7予算用検討)①'!$D46,#REF!,0))</f>
        <v>#REF!</v>
      </c>
      <c r="T46" s="52" t="e">
        <f>INDEX(#REF!,MATCH($D46,#REF!,0))</f>
        <v>#REF!</v>
      </c>
      <c r="U46" s="4"/>
      <c r="V46"/>
    </row>
    <row r="47" spans="1:51" s="3" customFormat="1" ht="48">
      <c r="A47" s="1"/>
      <c r="B47" s="2"/>
      <c r="C47" s="2"/>
      <c r="D47" s="2"/>
      <c r="E47" s="61"/>
      <c r="F47" s="71" t="s">
        <v>514</v>
      </c>
      <c r="G47" s="61"/>
      <c r="H47" s="61"/>
      <c r="I47" s="61"/>
      <c r="J47" s="61"/>
      <c r="K47" s="61" t="s">
        <v>426</v>
      </c>
      <c r="L47" s="64" t="s">
        <v>604</v>
      </c>
      <c r="M47" s="6"/>
      <c r="N47" s="6"/>
      <c r="O47" s="53"/>
      <c r="P47" s="6"/>
      <c r="Q47" s="6"/>
      <c r="R47" s="52"/>
      <c r="S47" s="52"/>
      <c r="T47" s="52"/>
      <c r="U47" s="4"/>
      <c r="V47"/>
    </row>
    <row r="48" spans="1:51" s="49" customFormat="1" ht="48">
      <c r="B48" s="46" t="s">
        <v>403</v>
      </c>
      <c r="C48" s="46"/>
      <c r="D48" s="46" t="str">
        <f t="shared" si="1"/>
        <v>内田洋行提案-</v>
      </c>
      <c r="E48" s="46"/>
      <c r="F48" s="47" t="s">
        <v>84</v>
      </c>
      <c r="G48" s="46"/>
      <c r="H48" s="46" t="s">
        <v>190</v>
      </c>
      <c r="I48" s="35" t="s">
        <v>416</v>
      </c>
      <c r="J48" s="35" t="s">
        <v>440</v>
      </c>
      <c r="K48" s="23" t="s">
        <v>329</v>
      </c>
      <c r="L48" s="19" t="s">
        <v>412</v>
      </c>
      <c r="M48" s="51"/>
      <c r="N48" s="6" t="e">
        <f>INDEX(#REF!,MATCH('機能要件一覧(各社回答比較) (R7予算用検討)①'!D48,#REF!,0))</f>
        <v>#REF!</v>
      </c>
      <c r="O48" s="6" t="e">
        <f>INDEX(#REF!,MATCH('機能要件一覧(各社回答比較) (R7予算用検討)①'!D48,#REF!,0))</f>
        <v>#REF!</v>
      </c>
      <c r="P48" s="6" t="e">
        <f>INDEX(#REF!,MATCH(D48,#REF!,0))</f>
        <v>#REF!</v>
      </c>
      <c r="Q48" s="6" t="e">
        <f t="shared" si="2"/>
        <v>#REF!</v>
      </c>
      <c r="R48" s="52" t="e">
        <f>INDEX(#REF!,MATCH('機能要件一覧(各社回答比較) (R7予算用検討)①'!$D48,#REF!,0))</f>
        <v>#REF!</v>
      </c>
      <c r="S48" s="52" t="e">
        <f>INDEX(#REF!,MATCH('機能要件一覧(各社回答比較) (R7予算用検討)①'!$D48,#REF!,0))</f>
        <v>#REF!</v>
      </c>
      <c r="T48" s="52" t="e">
        <f>INDEX(#REF!,MATCH($D48,#REF!,0))</f>
        <v>#REF!</v>
      </c>
      <c r="U48" s="45"/>
      <c r="V48" s="48"/>
    </row>
    <row r="49" spans="1:22" s="3" customFormat="1" ht="72">
      <c r="B49" s="2">
        <f>IF(C49&lt;&gt;"",B46,IF(B46&lt;&gt;"",B46+1,IF(B45="","error",B45+1)))</f>
        <v>40</v>
      </c>
      <c r="C49" s="2"/>
      <c r="D49" s="2" t="str">
        <f t="shared" si="1"/>
        <v>40-</v>
      </c>
      <c r="E49" s="2">
        <v>67</v>
      </c>
      <c r="F49" s="25" t="s">
        <v>84</v>
      </c>
      <c r="G49" s="2"/>
      <c r="H49" s="2" t="s">
        <v>158</v>
      </c>
      <c r="I49" s="63" t="s">
        <v>497</v>
      </c>
      <c r="J49" s="37" t="s">
        <v>426</v>
      </c>
      <c r="K49" s="37" t="s">
        <v>510</v>
      </c>
      <c r="L49" s="79" t="s">
        <v>498</v>
      </c>
      <c r="M49" s="6" t="s">
        <v>130</v>
      </c>
      <c r="N49" s="6" t="e">
        <f>INDEX(#REF!,MATCH('機能要件一覧(各社回答比較) (R7予算用検討)①'!D49,#REF!,0))</f>
        <v>#REF!</v>
      </c>
      <c r="O49" s="6" t="e">
        <f>INDEX(#REF!,MATCH('機能要件一覧(各社回答比較) (R7予算用検討)①'!D49,#REF!,0))</f>
        <v>#REF!</v>
      </c>
      <c r="P49" s="6" t="e">
        <f>INDEX(#REF!,MATCH(D49,#REF!,0))</f>
        <v>#REF!</v>
      </c>
      <c r="Q49" s="6" t="e">
        <f t="shared" si="2"/>
        <v>#REF!</v>
      </c>
      <c r="R49" s="52" t="e">
        <f>INDEX(#REF!,MATCH('機能要件一覧(各社回答比較) (R7予算用検討)①'!$D49,#REF!,0))</f>
        <v>#REF!</v>
      </c>
      <c r="S49" s="52" t="e">
        <f>INDEX(#REF!,MATCH('機能要件一覧(各社回答比較) (R7予算用検討)①'!$D49,#REF!,0))</f>
        <v>#REF!</v>
      </c>
      <c r="T49" s="52" t="e">
        <f>INDEX(#REF!,MATCH($D49,#REF!,0))</f>
        <v>#REF!</v>
      </c>
      <c r="U49" s="4"/>
      <c r="V49" s="27"/>
    </row>
    <row r="50" spans="1:22" s="3" customFormat="1" ht="120">
      <c r="B50" s="2">
        <f>IF(C50&lt;&gt;"",B54,IF(B54&lt;&gt;"",B54+1,IF(B49="","error",B49+1)))</f>
        <v>42</v>
      </c>
      <c r="C50" s="2"/>
      <c r="D50" s="2" t="str">
        <f t="shared" si="1"/>
        <v>42-</v>
      </c>
      <c r="E50" s="2" t="s">
        <v>134</v>
      </c>
      <c r="F50" s="25" t="s">
        <v>84</v>
      </c>
      <c r="G50" s="2"/>
      <c r="H50" s="2" t="s">
        <v>170</v>
      </c>
      <c r="I50" s="17" t="s">
        <v>337</v>
      </c>
      <c r="J50" s="17" t="s">
        <v>426</v>
      </c>
      <c r="K50" s="63" t="s">
        <v>426</v>
      </c>
      <c r="L50" s="4" t="s">
        <v>511</v>
      </c>
      <c r="M50" s="6"/>
      <c r="N50" s="53" t="e">
        <f>INDEX(#REF!,MATCH('機能要件一覧(各社回答比較) (R7予算用検討)①'!D50,#REF!,0))</f>
        <v>#REF!</v>
      </c>
      <c r="O50" s="6" t="e">
        <f>INDEX(#REF!,MATCH('機能要件一覧(各社回答比較) (R7予算用検討)①'!D50,#REF!,0))</f>
        <v>#REF!</v>
      </c>
      <c r="P50" s="6" t="e">
        <f>INDEX(#REF!,MATCH(D50,#REF!,0))</f>
        <v>#REF!</v>
      </c>
      <c r="Q50" s="6" t="e">
        <f t="shared" si="2"/>
        <v>#REF!</v>
      </c>
      <c r="R50" s="52" t="e">
        <f>INDEX(#REF!,MATCH('機能要件一覧(各社回答比較) (R7予算用検討)①'!$D50,#REF!,0))</f>
        <v>#REF!</v>
      </c>
      <c r="S50" s="52" t="e">
        <f>INDEX(#REF!,MATCH('機能要件一覧(各社回答比較) (R7予算用検討)①'!$D50,#REF!,0))</f>
        <v>#REF!</v>
      </c>
      <c r="T50" s="52" t="e">
        <f>INDEX(#REF!,MATCH($D50,#REF!,0))</f>
        <v>#REF!</v>
      </c>
      <c r="U50" s="14"/>
      <c r="V50"/>
    </row>
    <row r="51" spans="1:22" s="3" customFormat="1" ht="48">
      <c r="B51" s="2">
        <f>IF(C51&lt;&gt;"",B50,IF(B50&lt;&gt;"",B50+1,IF(B54="","error",B54+1)))</f>
        <v>43</v>
      </c>
      <c r="C51" s="2"/>
      <c r="D51" s="2" t="str">
        <f t="shared" si="1"/>
        <v>43-</v>
      </c>
      <c r="E51" s="2">
        <v>34</v>
      </c>
      <c r="F51" s="25" t="s">
        <v>84</v>
      </c>
      <c r="G51" s="2"/>
      <c r="H51" s="2" t="s">
        <v>180</v>
      </c>
      <c r="I51" s="2"/>
      <c r="J51" s="2" t="s">
        <v>426</v>
      </c>
      <c r="K51" s="61" t="s">
        <v>426</v>
      </c>
      <c r="L51" s="4" t="s">
        <v>576</v>
      </c>
      <c r="M51" s="6" t="s">
        <v>130</v>
      </c>
      <c r="N51" s="6" t="e">
        <f>INDEX(#REF!,MATCH('機能要件一覧(各社回答比較) (R7予算用検討)①'!D51,#REF!,0))</f>
        <v>#REF!</v>
      </c>
      <c r="O51" s="6" t="e">
        <f>INDEX(#REF!,MATCH('機能要件一覧(各社回答比較) (R7予算用検討)①'!D51,#REF!,0))</f>
        <v>#REF!</v>
      </c>
      <c r="P51" s="6" t="e">
        <f>INDEX(#REF!,MATCH(D51,#REF!,0))</f>
        <v>#REF!</v>
      </c>
      <c r="Q51" s="6" t="e">
        <f t="shared" si="2"/>
        <v>#REF!</v>
      </c>
      <c r="R51" s="52" t="e">
        <f>INDEX(#REF!,MATCH('機能要件一覧(各社回答比較) (R7予算用検討)①'!$D51,#REF!,0))</f>
        <v>#REF!</v>
      </c>
      <c r="S51" s="52" t="e">
        <f>INDEX(#REF!,MATCH('機能要件一覧(各社回答比較) (R7予算用検討)①'!$D51,#REF!,0))</f>
        <v>#REF!</v>
      </c>
      <c r="T51" s="52" t="e">
        <f>INDEX(#REF!,MATCH($D51,#REF!,0))</f>
        <v>#REF!</v>
      </c>
      <c r="U51" s="4"/>
      <c r="V51"/>
    </row>
    <row r="52" spans="1:22" s="3" customFormat="1">
      <c r="A52" s="1"/>
      <c r="B52" s="2">
        <f t="shared" si="3"/>
        <v>44</v>
      </c>
      <c r="C52" s="2"/>
      <c r="D52" s="2" t="str">
        <f t="shared" si="1"/>
        <v>44-</v>
      </c>
      <c r="E52" s="2">
        <v>35</v>
      </c>
      <c r="F52" s="25" t="s">
        <v>84</v>
      </c>
      <c r="G52" s="2"/>
      <c r="H52" s="2" t="s">
        <v>180</v>
      </c>
      <c r="I52" s="2"/>
      <c r="J52" s="2" t="s">
        <v>426</v>
      </c>
      <c r="K52" s="61" t="s">
        <v>426</v>
      </c>
      <c r="L52" s="4" t="s">
        <v>499</v>
      </c>
      <c r="M52" s="6" t="s">
        <v>130</v>
      </c>
      <c r="N52" s="6" t="e">
        <f>INDEX(#REF!,MATCH('機能要件一覧(各社回答比較) (R7予算用検討)①'!D52,#REF!,0))</f>
        <v>#REF!</v>
      </c>
      <c r="O52" s="6" t="e">
        <f>INDEX(#REF!,MATCH('機能要件一覧(各社回答比較) (R7予算用検討)①'!D52,#REF!,0))</f>
        <v>#REF!</v>
      </c>
      <c r="P52" s="6" t="e">
        <f>INDEX(#REF!,MATCH(D52,#REF!,0))</f>
        <v>#REF!</v>
      </c>
      <c r="Q52" s="6" t="e">
        <f t="shared" si="2"/>
        <v>#REF!</v>
      </c>
      <c r="R52" s="52" t="e">
        <f>INDEX(#REF!,MATCH('機能要件一覧(各社回答比較) (R7予算用検討)①'!$D52,#REF!,0))</f>
        <v>#REF!</v>
      </c>
      <c r="S52" s="52" t="e">
        <f>INDEX(#REF!,MATCH('機能要件一覧(各社回答比較) (R7予算用検討)①'!$D52,#REF!,0))</f>
        <v>#REF!</v>
      </c>
      <c r="T52" s="52" t="e">
        <f>INDEX(#REF!,MATCH($D52,#REF!,0))</f>
        <v>#REF!</v>
      </c>
      <c r="U52" s="4"/>
      <c r="V52"/>
    </row>
    <row r="53" spans="1:22" s="22" customFormat="1">
      <c r="B53" s="18"/>
      <c r="C53" s="18"/>
      <c r="D53" s="18" t="str">
        <f t="shared" si="1"/>
        <v>-</v>
      </c>
      <c r="E53" s="18">
        <v>42</v>
      </c>
      <c r="F53" s="26" t="s">
        <v>84</v>
      </c>
      <c r="G53" s="18"/>
      <c r="H53" s="18" t="s">
        <v>185</v>
      </c>
      <c r="I53" s="18" t="s">
        <v>333</v>
      </c>
      <c r="J53" s="18"/>
      <c r="K53" s="18"/>
      <c r="L53" s="19" t="s">
        <v>15</v>
      </c>
      <c r="M53" s="20" t="s">
        <v>130</v>
      </c>
      <c r="N53" s="6" t="e">
        <f>INDEX(#REF!,MATCH('機能要件一覧(各社回答比較) (R7予算用検討)①'!D53,#REF!,0))</f>
        <v>#REF!</v>
      </c>
      <c r="O53" s="6" t="e">
        <f>INDEX(#REF!,MATCH('機能要件一覧(各社回答比較) (R7予算用検討)①'!D53,#REF!,0))</f>
        <v>#REF!</v>
      </c>
      <c r="P53" s="6" t="e">
        <f>INDEX(#REF!,MATCH(D53,#REF!,0))</f>
        <v>#REF!</v>
      </c>
      <c r="Q53" s="6" t="e">
        <f t="shared" si="2"/>
        <v>#REF!</v>
      </c>
      <c r="R53" s="6"/>
      <c r="S53" s="20"/>
      <c r="T53" s="20"/>
      <c r="U53" s="19"/>
      <c r="V53" s="21"/>
    </row>
    <row r="54" spans="1:22" s="22" customFormat="1" ht="48">
      <c r="B54" s="2">
        <f>IF(C54&lt;&gt;"",B49,IF(B49&lt;&gt;"",B49+1,IF(B46="","error",B46+1)))</f>
        <v>41</v>
      </c>
      <c r="C54" s="2"/>
      <c r="D54" s="2" t="str">
        <f>B54&amp;"-"&amp;C54</f>
        <v>41-</v>
      </c>
      <c r="E54" s="2">
        <v>10</v>
      </c>
      <c r="F54" s="25" t="s">
        <v>84</v>
      </c>
      <c r="G54" s="2"/>
      <c r="H54" s="2" t="s">
        <v>174</v>
      </c>
      <c r="I54" s="35" t="s">
        <v>166</v>
      </c>
      <c r="J54" s="35" t="s">
        <v>440</v>
      </c>
      <c r="K54" s="61" t="s">
        <v>426</v>
      </c>
      <c r="L54" s="4" t="s">
        <v>500</v>
      </c>
      <c r="M54" s="6" t="s">
        <v>130</v>
      </c>
      <c r="N54" s="6" t="e">
        <f>INDEX(#REF!,MATCH('機能要件一覧(各社回答比較) (R7予算用検討)①'!D54,#REF!,0))</f>
        <v>#REF!</v>
      </c>
      <c r="O54" s="6" t="e">
        <f>INDEX(#REF!,MATCH('機能要件一覧(各社回答比較) (R7予算用検討)①'!D54,#REF!,0))</f>
        <v>#REF!</v>
      </c>
      <c r="P54" s="6" t="e">
        <f>INDEX(#REF!,MATCH(D54,#REF!,0))</f>
        <v>#REF!</v>
      </c>
      <c r="Q54" s="6" t="e">
        <f>N54&amp;O54&amp;P54</f>
        <v>#REF!</v>
      </c>
      <c r="R54" s="52" t="e">
        <f>INDEX(#REF!,MATCH('機能要件一覧(各社回答比較) (R7予算用検討)①'!$D54,#REF!,0))</f>
        <v>#REF!</v>
      </c>
      <c r="S54" s="52" t="e">
        <f>INDEX(#REF!,MATCH('機能要件一覧(各社回答比較) (R7予算用検討)①'!$D54,#REF!,0))</f>
        <v>#REF!</v>
      </c>
      <c r="T54" s="52" t="e">
        <f>INDEX(#REF!,MATCH($D54,#REF!,0))</f>
        <v>#REF!</v>
      </c>
      <c r="U54" s="4"/>
      <c r="V54" s="21"/>
    </row>
    <row r="55" spans="1:22" s="3" customFormat="1" ht="48">
      <c r="A55" s="1"/>
      <c r="B55" s="61">
        <f>IF(C55&lt;&gt;"",B53,IF(B53&lt;&gt;"",B53+1,IF(B52="","error",B52+1)))</f>
        <v>45</v>
      </c>
      <c r="C55" s="61"/>
      <c r="D55" s="61" t="str">
        <f t="shared" si="1"/>
        <v>45-</v>
      </c>
      <c r="E55" s="61">
        <v>10</v>
      </c>
      <c r="F55" s="62" t="s">
        <v>84</v>
      </c>
      <c r="G55" s="61"/>
      <c r="H55" s="61" t="s">
        <v>76</v>
      </c>
      <c r="I55" s="68" t="s">
        <v>199</v>
      </c>
      <c r="J55" s="63" t="s">
        <v>426</v>
      </c>
      <c r="K55" s="18" t="s">
        <v>513</v>
      </c>
      <c r="L55" s="19" t="s">
        <v>442</v>
      </c>
      <c r="M55" s="6" t="s">
        <v>130</v>
      </c>
      <c r="N55" s="6" t="e">
        <f>INDEX(#REF!,MATCH('機能要件一覧(各社回答比較) (R7予算用検討)①'!D55,#REF!,0))</f>
        <v>#REF!</v>
      </c>
      <c r="O55" s="6" t="e">
        <f>INDEX(#REF!,MATCH('機能要件一覧(各社回答比較) (R7予算用検討)①'!D55,#REF!,0))</f>
        <v>#REF!</v>
      </c>
      <c r="P55" s="6" t="e">
        <f>INDEX(#REF!,MATCH(D55,#REF!,0))</f>
        <v>#REF!</v>
      </c>
      <c r="Q55" s="6" t="e">
        <f t="shared" si="2"/>
        <v>#REF!</v>
      </c>
      <c r="R55" s="52" t="e">
        <f>INDEX(#REF!,MATCH('機能要件一覧(各社回答比較) (R7予算用検討)①'!$D55,#REF!,0))</f>
        <v>#REF!</v>
      </c>
      <c r="S55" s="52" t="e">
        <f>INDEX(#REF!,MATCH('機能要件一覧(各社回答比較) (R7予算用検討)①'!$D55,#REF!,0))</f>
        <v>#REF!</v>
      </c>
      <c r="T55" s="52" t="e">
        <f>INDEX(#REF!,MATCH($D55,#REF!,0))</f>
        <v>#REF!</v>
      </c>
      <c r="U55" s="4"/>
      <c r="V55"/>
    </row>
    <row r="56" spans="1:22" s="3" customFormat="1" ht="96">
      <c r="A56" s="1"/>
      <c r="B56" s="2">
        <f>IF(C56&lt;&gt;"",B55,IF(B55&lt;&gt;"",B55+1,IF(B53="","error",B53+1)))</f>
        <v>46</v>
      </c>
      <c r="C56" s="2"/>
      <c r="D56" s="2" t="str">
        <f t="shared" si="1"/>
        <v>46-</v>
      </c>
      <c r="E56" s="2">
        <v>36</v>
      </c>
      <c r="F56" s="25" t="s">
        <v>84</v>
      </c>
      <c r="G56" s="2"/>
      <c r="H56" s="2" t="s">
        <v>76</v>
      </c>
      <c r="I56" s="59" t="s">
        <v>199</v>
      </c>
      <c r="J56" s="35" t="s">
        <v>440</v>
      </c>
      <c r="K56" s="61" t="s">
        <v>426</v>
      </c>
      <c r="L56" s="4" t="s">
        <v>621</v>
      </c>
      <c r="M56" s="6" t="s">
        <v>130</v>
      </c>
      <c r="N56" s="6" t="e">
        <f>INDEX(#REF!,MATCH('機能要件一覧(各社回答比較) (R7予算用検討)①'!D56,#REF!,0))</f>
        <v>#REF!</v>
      </c>
      <c r="O56" s="6" t="e">
        <f>INDEX(#REF!,MATCH('機能要件一覧(各社回答比較) (R7予算用検討)①'!D56,#REF!,0))</f>
        <v>#REF!</v>
      </c>
      <c r="P56" s="6" t="e">
        <f>INDEX(#REF!,MATCH(D56,#REF!,0))</f>
        <v>#REF!</v>
      </c>
      <c r="Q56" s="6" t="e">
        <f t="shared" si="2"/>
        <v>#REF!</v>
      </c>
      <c r="R56" s="52" t="e">
        <f>INDEX(#REF!,MATCH('機能要件一覧(各社回答比較) (R7予算用検討)①'!$D56,#REF!,0))</f>
        <v>#REF!</v>
      </c>
      <c r="S56" s="52" t="e">
        <f>INDEX(#REF!,MATCH('機能要件一覧(各社回答比較) (R7予算用検討)①'!$D56,#REF!,0))</f>
        <v>#REF!</v>
      </c>
      <c r="T56" s="52" t="e">
        <f>INDEX(#REF!,MATCH($D56,#REF!,0))</f>
        <v>#REF!</v>
      </c>
      <c r="U56" s="4"/>
      <c r="V56"/>
    </row>
    <row r="57" spans="1:22" s="3" customFormat="1" ht="48">
      <c r="A57" s="1"/>
      <c r="B57" s="2">
        <f>IF(C57&lt;&gt;"",B56,IF(B56&lt;&gt;"",B56+1,IF(B55="","error",B55+1)))</f>
        <v>47</v>
      </c>
      <c r="C57" s="2"/>
      <c r="D57" s="2" t="str">
        <f t="shared" si="1"/>
        <v>47-</v>
      </c>
      <c r="E57" s="2">
        <v>43</v>
      </c>
      <c r="F57" s="25" t="s">
        <v>84</v>
      </c>
      <c r="G57" s="2"/>
      <c r="H57" s="2" t="s">
        <v>76</v>
      </c>
      <c r="I57" s="59" t="s">
        <v>199</v>
      </c>
      <c r="J57" s="35" t="s">
        <v>440</v>
      </c>
      <c r="K57" s="18" t="s">
        <v>513</v>
      </c>
      <c r="L57" s="80" t="s">
        <v>583</v>
      </c>
      <c r="M57" s="6" t="s">
        <v>130</v>
      </c>
      <c r="N57" s="6" t="e">
        <f>INDEX(#REF!,MATCH('機能要件一覧(各社回答比較) (R7予算用検討)①'!D57,#REF!,0))</f>
        <v>#REF!</v>
      </c>
      <c r="O57" s="6" t="e">
        <f>INDEX(#REF!,MATCH('機能要件一覧(各社回答比較) (R7予算用検討)①'!D57,#REF!,0))</f>
        <v>#REF!</v>
      </c>
      <c r="P57" s="6" t="e">
        <f>INDEX(#REF!,MATCH(D57,#REF!,0))</f>
        <v>#REF!</v>
      </c>
      <c r="Q57" s="6" t="e">
        <f t="shared" si="2"/>
        <v>#REF!</v>
      </c>
      <c r="R57" s="52" t="e">
        <f>INDEX(#REF!,MATCH('機能要件一覧(各社回答比較) (R7予算用検討)①'!$D57,#REF!,0))</f>
        <v>#REF!</v>
      </c>
      <c r="S57" s="52" t="e">
        <f>INDEX(#REF!,MATCH('機能要件一覧(各社回答比較) (R7予算用検討)①'!$D57,#REF!,0))</f>
        <v>#REF!</v>
      </c>
      <c r="T57" s="52" t="e">
        <f>INDEX(#REF!,MATCH($D57,#REF!,0))</f>
        <v>#REF!</v>
      </c>
      <c r="U57" s="4"/>
      <c r="V57"/>
    </row>
    <row r="58" spans="1:22" s="3" customFormat="1" ht="27.75" customHeight="1">
      <c r="A58" s="1"/>
      <c r="B58" s="2">
        <f t="shared" si="3"/>
        <v>48</v>
      </c>
      <c r="C58" s="2"/>
      <c r="D58" s="2" t="str">
        <f t="shared" si="1"/>
        <v>48-</v>
      </c>
      <c r="E58" s="2">
        <v>37</v>
      </c>
      <c r="F58" s="25" t="s">
        <v>84</v>
      </c>
      <c r="G58" s="2"/>
      <c r="H58" s="2" t="s">
        <v>76</v>
      </c>
      <c r="I58" s="37" t="s">
        <v>166</v>
      </c>
      <c r="J58" s="35" t="s">
        <v>440</v>
      </c>
      <c r="K58" s="18" t="s">
        <v>513</v>
      </c>
      <c r="L58" s="80" t="s">
        <v>584</v>
      </c>
      <c r="M58" s="6" t="s">
        <v>130</v>
      </c>
      <c r="N58" s="6" t="e">
        <f>INDEX(#REF!,MATCH('機能要件一覧(各社回答比較) (R7予算用検討)①'!D58,#REF!,0))</f>
        <v>#REF!</v>
      </c>
      <c r="O58" s="6" t="e">
        <f>INDEX(#REF!,MATCH('機能要件一覧(各社回答比較) (R7予算用検討)①'!D58,#REF!,0))</f>
        <v>#REF!</v>
      </c>
      <c r="P58" s="6" t="e">
        <f>INDEX(#REF!,MATCH(D58,#REF!,0))</f>
        <v>#REF!</v>
      </c>
      <c r="Q58" s="6" t="e">
        <f t="shared" si="2"/>
        <v>#REF!</v>
      </c>
      <c r="R58" s="52" t="e">
        <f>INDEX(#REF!,MATCH('機能要件一覧(各社回答比較) (R7予算用検討)①'!$D58,#REF!,0))</f>
        <v>#REF!</v>
      </c>
      <c r="S58" s="52" t="e">
        <f>INDEX(#REF!,MATCH('機能要件一覧(各社回答比較) (R7予算用検討)①'!$D58,#REF!,0))</f>
        <v>#REF!</v>
      </c>
      <c r="T58" s="52" t="e">
        <f>INDEX(#REF!,MATCH($D58,#REF!,0))</f>
        <v>#REF!</v>
      </c>
      <c r="U58" s="4"/>
      <c r="V58"/>
    </row>
    <row r="59" spans="1:22" s="3" customFormat="1" ht="48">
      <c r="A59" s="1"/>
      <c r="B59" s="2">
        <v>41</v>
      </c>
      <c r="C59" s="2"/>
      <c r="D59" s="2" t="str">
        <f>B59&amp;"-"&amp;C59</f>
        <v>41-</v>
      </c>
      <c r="E59" s="2">
        <v>10</v>
      </c>
      <c r="F59" s="25"/>
      <c r="G59" s="2"/>
      <c r="H59" s="2"/>
      <c r="I59" s="38" t="s">
        <v>199</v>
      </c>
      <c r="J59" s="37" t="s">
        <v>440</v>
      </c>
      <c r="K59" s="18" t="s">
        <v>513</v>
      </c>
      <c r="L59" s="80" t="s">
        <v>502</v>
      </c>
      <c r="M59" s="6"/>
      <c r="N59" s="6" t="s">
        <v>418</v>
      </c>
      <c r="O59" s="53" t="s">
        <v>478</v>
      </c>
      <c r="P59" s="6" t="s">
        <v>418</v>
      </c>
      <c r="Q59" s="6"/>
      <c r="R59" s="52"/>
      <c r="S59" s="52"/>
      <c r="T59" s="52"/>
      <c r="U59" s="4"/>
      <c r="V59"/>
    </row>
    <row r="60" spans="1:22" s="3" customFormat="1">
      <c r="A60" s="1"/>
      <c r="B60" s="2">
        <f>IF(C60&lt;&gt;"",B58,IF(B58&lt;&gt;"",B58+1,IF(B57="","error",B57+1)))</f>
        <v>49</v>
      </c>
      <c r="C60" s="2"/>
      <c r="D60" s="2" t="str">
        <f t="shared" si="1"/>
        <v>49-</v>
      </c>
      <c r="E60" s="2">
        <v>38</v>
      </c>
      <c r="F60" s="25" t="s">
        <v>84</v>
      </c>
      <c r="G60" s="2"/>
      <c r="H60" s="2" t="s">
        <v>76</v>
      </c>
      <c r="I60" s="2"/>
      <c r="J60" s="2" t="s">
        <v>426</v>
      </c>
      <c r="K60" s="63" t="s">
        <v>426</v>
      </c>
      <c r="L60" s="4" t="s">
        <v>14</v>
      </c>
      <c r="M60" s="6" t="s">
        <v>130</v>
      </c>
      <c r="N60" s="6" t="e">
        <f>INDEX(#REF!,MATCH('機能要件一覧(各社回答比較) (R7予算用検討)①'!D60,#REF!,0))</f>
        <v>#REF!</v>
      </c>
      <c r="O60" s="6" t="e">
        <f>INDEX(#REF!,MATCH('機能要件一覧(各社回答比較) (R7予算用検討)①'!D60,#REF!,0))</f>
        <v>#REF!</v>
      </c>
      <c r="P60" s="6" t="e">
        <f>INDEX(#REF!,MATCH(D60,#REF!,0))</f>
        <v>#REF!</v>
      </c>
      <c r="Q60" s="6" t="e">
        <f t="shared" si="2"/>
        <v>#REF!</v>
      </c>
      <c r="R60" s="52" t="e">
        <f>INDEX(#REF!,MATCH('機能要件一覧(各社回答比較) (R7予算用検討)①'!$D60,#REF!,0))</f>
        <v>#REF!</v>
      </c>
      <c r="S60" s="52" t="e">
        <f>INDEX(#REF!,MATCH('機能要件一覧(各社回答比較) (R7予算用検討)①'!$D60,#REF!,0))</f>
        <v>#REF!</v>
      </c>
      <c r="T60" s="52" t="e">
        <f>INDEX(#REF!,MATCH($D60,#REF!,0))</f>
        <v>#REF!</v>
      </c>
      <c r="U60" s="4"/>
      <c r="V60"/>
    </row>
    <row r="61" spans="1:22" s="49" customFormat="1">
      <c r="B61" s="46" t="s">
        <v>403</v>
      </c>
      <c r="C61" s="46"/>
      <c r="D61" s="46" t="str">
        <f t="shared" si="1"/>
        <v>内田洋行提案-</v>
      </c>
      <c r="E61" s="46"/>
      <c r="F61" s="47" t="s">
        <v>84</v>
      </c>
      <c r="G61" s="46"/>
      <c r="H61" s="46"/>
      <c r="I61" s="37" t="s">
        <v>446</v>
      </c>
      <c r="J61" s="37" t="s">
        <v>440</v>
      </c>
      <c r="K61" s="18" t="s">
        <v>501</v>
      </c>
      <c r="L61" s="19" t="s">
        <v>413</v>
      </c>
      <c r="M61" s="51"/>
      <c r="N61" s="6" t="e">
        <f>INDEX(#REF!,MATCH('機能要件一覧(各社回答比較) (R7予算用検討)①'!D61,#REF!,0))</f>
        <v>#REF!</v>
      </c>
      <c r="O61" s="6" t="e">
        <f>INDEX(#REF!,MATCH('機能要件一覧(各社回答比較) (R7予算用検討)①'!D61,#REF!,0))</f>
        <v>#REF!</v>
      </c>
      <c r="P61" s="6" t="e">
        <f>INDEX(#REF!,MATCH(D61,#REF!,0))</f>
        <v>#REF!</v>
      </c>
      <c r="Q61" s="6" t="e">
        <f t="shared" si="2"/>
        <v>#REF!</v>
      </c>
      <c r="R61" s="52" t="e">
        <f>INDEX(#REF!,MATCH('機能要件一覧(各社回答比較) (R7予算用検討)①'!$D61,#REF!,0))</f>
        <v>#REF!</v>
      </c>
      <c r="S61" s="52" t="e">
        <f>INDEX(#REF!,MATCH('機能要件一覧(各社回答比較) (R7予算用検討)①'!$D61,#REF!,0))</f>
        <v>#REF!</v>
      </c>
      <c r="T61" s="52" t="e">
        <f>INDEX(#REF!,MATCH($D61,#REF!,0))</f>
        <v>#REF!</v>
      </c>
      <c r="U61" s="45"/>
      <c r="V61" s="48"/>
    </row>
    <row r="62" spans="1:22" s="3" customFormat="1" ht="48">
      <c r="A62" s="1"/>
      <c r="B62" s="2">
        <f>IF(C62&lt;&gt;"",B60,IF(B60&lt;&gt;"",B60+1,IF(B58="","error",B58+1)))</f>
        <v>50</v>
      </c>
      <c r="C62" s="2"/>
      <c r="D62" s="2" t="str">
        <f t="shared" si="1"/>
        <v>50-</v>
      </c>
      <c r="E62" s="2">
        <v>40</v>
      </c>
      <c r="F62" s="25" t="s">
        <v>84</v>
      </c>
      <c r="G62" s="2"/>
      <c r="H62" s="2" t="s">
        <v>172</v>
      </c>
      <c r="I62" s="2"/>
      <c r="J62" s="2" t="s">
        <v>426</v>
      </c>
      <c r="K62" s="63" t="s">
        <v>426</v>
      </c>
      <c r="L62" s="4" t="s">
        <v>579</v>
      </c>
      <c r="M62" s="6" t="s">
        <v>130</v>
      </c>
      <c r="N62" s="6" t="e">
        <f>INDEX(#REF!,MATCH('機能要件一覧(各社回答比較) (R7予算用検討)①'!D62,#REF!,0))</f>
        <v>#REF!</v>
      </c>
      <c r="O62" s="6" t="e">
        <f>INDEX(#REF!,MATCH('機能要件一覧(各社回答比較) (R7予算用検討)①'!D62,#REF!,0))</f>
        <v>#REF!</v>
      </c>
      <c r="P62" s="6" t="e">
        <f>INDEX(#REF!,MATCH(D62,#REF!,0))</f>
        <v>#REF!</v>
      </c>
      <c r="Q62" s="6" t="e">
        <f t="shared" si="2"/>
        <v>#REF!</v>
      </c>
      <c r="R62" s="52" t="e">
        <f>INDEX(#REF!,MATCH('機能要件一覧(各社回答比較) (R7予算用検討)①'!$D62,#REF!,0))</f>
        <v>#REF!</v>
      </c>
      <c r="S62" s="52" t="e">
        <f>INDEX(#REF!,MATCH('機能要件一覧(各社回答比較) (R7予算用検討)①'!$D62,#REF!,0))</f>
        <v>#REF!</v>
      </c>
      <c r="T62" s="52" t="e">
        <f>INDEX(#REF!,MATCH($D62,#REF!,0))</f>
        <v>#REF!</v>
      </c>
      <c r="U62" s="4"/>
      <c r="V62"/>
    </row>
    <row r="63" spans="1:22" s="3" customFormat="1" ht="96">
      <c r="A63" s="1"/>
      <c r="B63" s="2">
        <f>IF(C63&lt;&gt;"",B62,IF(B62&lt;&gt;"",B62+1,IF(B60="","error",B60+1)))</f>
        <v>51</v>
      </c>
      <c r="C63" s="2"/>
      <c r="D63" s="2" t="str">
        <f t="shared" si="1"/>
        <v>51-</v>
      </c>
      <c r="E63" s="2">
        <v>39</v>
      </c>
      <c r="F63" s="25" t="s">
        <v>84</v>
      </c>
      <c r="G63" s="61" t="s">
        <v>503</v>
      </c>
      <c r="H63" s="2" t="s">
        <v>243</v>
      </c>
      <c r="I63" s="35" t="s">
        <v>367</v>
      </c>
      <c r="J63" s="37" t="s">
        <v>440</v>
      </c>
      <c r="K63" s="18" t="s">
        <v>329</v>
      </c>
      <c r="L63" s="19" t="s">
        <v>504</v>
      </c>
      <c r="M63" s="6" t="s">
        <v>132</v>
      </c>
      <c r="N63" s="6" t="e">
        <f>INDEX(#REF!,MATCH('機能要件一覧(各社回答比較) (R7予算用検討)①'!D63,#REF!,0))</f>
        <v>#REF!</v>
      </c>
      <c r="O63" s="6" t="e">
        <f>INDEX(#REF!,MATCH('機能要件一覧(各社回答比較) (R7予算用検討)①'!D63,#REF!,0))</f>
        <v>#REF!</v>
      </c>
      <c r="P63" s="6" t="e">
        <f>INDEX(#REF!,MATCH(D63,#REF!,0))</f>
        <v>#REF!</v>
      </c>
      <c r="Q63" s="6" t="e">
        <f t="shared" si="2"/>
        <v>#REF!</v>
      </c>
      <c r="R63" s="52" t="e">
        <f>INDEX(#REF!,MATCH('機能要件一覧(各社回答比較) (R7予算用検討)①'!$D63,#REF!,0))</f>
        <v>#REF!</v>
      </c>
      <c r="S63" s="52" t="e">
        <f>INDEX(#REF!,MATCH('機能要件一覧(各社回答比較) (R7予算用検討)①'!$D63,#REF!,0))</f>
        <v>#REF!</v>
      </c>
      <c r="T63" s="52" t="e">
        <f>INDEX(#REF!,MATCH($D63,#REF!,0))</f>
        <v>#REF!</v>
      </c>
      <c r="U63" s="4"/>
      <c r="V63"/>
    </row>
    <row r="64" spans="1:22" s="3" customFormat="1" ht="72">
      <c r="A64" s="1"/>
      <c r="B64" s="2">
        <f t="shared" si="3"/>
        <v>52</v>
      </c>
      <c r="C64" s="2"/>
      <c r="D64" s="2" t="str">
        <f t="shared" si="1"/>
        <v>52-</v>
      </c>
      <c r="E64" s="2">
        <v>45</v>
      </c>
      <c r="F64" s="25" t="s">
        <v>84</v>
      </c>
      <c r="G64" s="61" t="s">
        <v>505</v>
      </c>
      <c r="H64" s="2" t="s">
        <v>243</v>
      </c>
      <c r="I64" s="36" t="s">
        <v>370</v>
      </c>
      <c r="J64" s="63" t="s">
        <v>431</v>
      </c>
      <c r="K64" s="63" t="s">
        <v>426</v>
      </c>
      <c r="L64" s="4" t="s">
        <v>515</v>
      </c>
      <c r="M64" s="6" t="s">
        <v>130</v>
      </c>
      <c r="N64" s="6" t="e">
        <f>INDEX(#REF!,MATCH('機能要件一覧(各社回答比較) (R7予算用検討)①'!D64,#REF!,0))</f>
        <v>#REF!</v>
      </c>
      <c r="O64" s="6" t="e">
        <f>INDEX(#REF!,MATCH('機能要件一覧(各社回答比較) (R7予算用検討)①'!D64,#REF!,0))</f>
        <v>#REF!</v>
      </c>
      <c r="P64" s="6" t="e">
        <f>INDEX(#REF!,MATCH(D64,#REF!,0))</f>
        <v>#REF!</v>
      </c>
      <c r="Q64" s="6" t="e">
        <f t="shared" si="2"/>
        <v>#REF!</v>
      </c>
      <c r="R64" s="52" t="e">
        <f>INDEX(#REF!,MATCH('機能要件一覧(各社回答比較) (R7予算用検討)①'!$D64,#REF!,0))</f>
        <v>#REF!</v>
      </c>
      <c r="S64" s="52" t="e">
        <f>INDEX(#REF!,MATCH('機能要件一覧(各社回答比較) (R7予算用検討)①'!$D64,#REF!,0))</f>
        <v>#REF!</v>
      </c>
      <c r="T64" s="52" t="e">
        <f>INDEX(#REF!,MATCH($D64,#REF!,0))</f>
        <v>#REF!</v>
      </c>
      <c r="U64" s="4"/>
      <c r="V64"/>
    </row>
    <row r="65" spans="1:22" s="3" customFormat="1" ht="54.75" customHeight="1">
      <c r="A65" s="1"/>
      <c r="B65" s="2">
        <f>IF(C65&lt;&gt;"",B74,IF(B74&lt;&gt;"",B74+1,IF(B67="","error",B67+1)))</f>
        <v>54</v>
      </c>
      <c r="C65" s="2"/>
      <c r="D65" s="2" t="str">
        <f>B65&amp;"-"&amp;C65</f>
        <v>54-</v>
      </c>
      <c r="E65" s="2">
        <v>231</v>
      </c>
      <c r="F65" s="25" t="s">
        <v>84</v>
      </c>
      <c r="G65" s="61" t="s">
        <v>505</v>
      </c>
      <c r="H65" s="72" t="s">
        <v>76</v>
      </c>
      <c r="I65" s="73" t="s">
        <v>366</v>
      </c>
      <c r="J65" s="73" t="s">
        <v>426</v>
      </c>
      <c r="K65" s="74" t="s">
        <v>426</v>
      </c>
      <c r="L65" s="69" t="s">
        <v>506</v>
      </c>
      <c r="M65" s="6" t="s">
        <v>130</v>
      </c>
      <c r="N65" s="6" t="e">
        <f>INDEX(#REF!,MATCH('機能要件一覧(各社回答比較) (R7予算用検討)①'!D65,#REF!,0))</f>
        <v>#REF!</v>
      </c>
      <c r="O65" s="6" t="e">
        <f>INDEX(#REF!,MATCH('機能要件一覧(各社回答比較) (R7予算用検討)①'!D65,#REF!,0))</f>
        <v>#REF!</v>
      </c>
      <c r="P65" s="6" t="e">
        <f>INDEX(#REF!,MATCH(D65,#REF!,0))</f>
        <v>#REF!</v>
      </c>
      <c r="Q65" s="6" t="e">
        <f>N65&amp;O65&amp;P65</f>
        <v>#REF!</v>
      </c>
      <c r="R65" s="52" t="e">
        <f>INDEX(#REF!,MATCH('機能要件一覧(各社回答比較) (R7予算用検討)①'!$D65,#REF!,0))</f>
        <v>#REF!</v>
      </c>
      <c r="S65" s="52" t="e">
        <f>INDEX(#REF!,MATCH('機能要件一覧(各社回答比較) (R7予算用検討)①'!$D65,#REF!,0))</f>
        <v>#REF!</v>
      </c>
      <c r="T65" s="52" t="e">
        <f>INDEX(#REF!,MATCH($D65,#REF!,0))</f>
        <v>#REF!</v>
      </c>
      <c r="U65" s="4"/>
      <c r="V65"/>
    </row>
    <row r="66" spans="1:22" s="22" customFormat="1" ht="96">
      <c r="B66" s="18"/>
      <c r="C66" s="18"/>
      <c r="D66" s="18" t="str">
        <f t="shared" si="1"/>
        <v>-</v>
      </c>
      <c r="E66" s="18">
        <v>69</v>
      </c>
      <c r="F66" s="26" t="s">
        <v>84</v>
      </c>
      <c r="G66" s="18"/>
      <c r="H66" s="18" t="s">
        <v>207</v>
      </c>
      <c r="I66" s="23" t="s">
        <v>341</v>
      </c>
      <c r="J66" s="23"/>
      <c r="K66" s="23" t="s">
        <v>329</v>
      </c>
      <c r="L66" s="34" t="s">
        <v>24</v>
      </c>
      <c r="M66" s="20" t="s">
        <v>130</v>
      </c>
      <c r="N66" s="6" t="e">
        <f>INDEX(#REF!,MATCH('機能要件一覧(各社回答比較) (R7予算用検討)①'!D66,#REF!,0))</f>
        <v>#REF!</v>
      </c>
      <c r="O66" s="6" t="e">
        <f>INDEX(#REF!,MATCH('機能要件一覧(各社回答比較) (R7予算用検討)①'!D66,#REF!,0))</f>
        <v>#REF!</v>
      </c>
      <c r="P66" s="6" t="e">
        <f>INDEX(#REF!,MATCH(D66,#REF!,0))</f>
        <v>#REF!</v>
      </c>
      <c r="Q66" s="6" t="e">
        <f t="shared" si="2"/>
        <v>#REF!</v>
      </c>
      <c r="R66" s="6"/>
      <c r="S66" s="20"/>
      <c r="T66" s="20"/>
      <c r="U66" s="19"/>
      <c r="V66" s="21"/>
    </row>
    <row r="67" spans="1:22" s="3" customFormat="1">
      <c r="A67" s="1"/>
      <c r="B67" s="2">
        <f>IF(C67&lt;&gt;"",B66,IF(B66&lt;&gt;"",B66+1,IF(B64="","error",B64+1)))</f>
        <v>53</v>
      </c>
      <c r="C67" s="2"/>
      <c r="D67" s="2" t="str">
        <f t="shared" si="1"/>
        <v>53-</v>
      </c>
      <c r="E67" s="2">
        <v>66</v>
      </c>
      <c r="F67" s="25" t="s">
        <v>84</v>
      </c>
      <c r="G67" s="2"/>
      <c r="H67" s="30" t="s">
        <v>157</v>
      </c>
      <c r="I67" s="2"/>
      <c r="J67" s="2" t="s">
        <v>426</v>
      </c>
      <c r="K67" s="63" t="s">
        <v>426</v>
      </c>
      <c r="L67" s="4" t="s">
        <v>23</v>
      </c>
      <c r="M67" s="6" t="s">
        <v>130</v>
      </c>
      <c r="N67" s="6" t="e">
        <f>INDEX(#REF!,MATCH('機能要件一覧(各社回答比較) (R7予算用検討)①'!D67,#REF!,0))</f>
        <v>#REF!</v>
      </c>
      <c r="O67" s="6" t="e">
        <f>INDEX(#REF!,MATCH('機能要件一覧(各社回答比較) (R7予算用検討)①'!D67,#REF!,0))</f>
        <v>#REF!</v>
      </c>
      <c r="P67" s="6" t="e">
        <f>INDEX(#REF!,MATCH(D67,#REF!,0))</f>
        <v>#REF!</v>
      </c>
      <c r="Q67" s="6" t="e">
        <f t="shared" si="2"/>
        <v>#REF!</v>
      </c>
      <c r="R67" s="52" t="e">
        <f>INDEX(#REF!,MATCH('機能要件一覧(各社回答比較) (R7予算用検討)①'!$D67,#REF!,0))</f>
        <v>#REF!</v>
      </c>
      <c r="S67" s="52" t="e">
        <f>INDEX(#REF!,MATCH('機能要件一覧(各社回答比較) (R7予算用検討)①'!$D67,#REF!,0))</f>
        <v>#REF!</v>
      </c>
      <c r="T67" s="52" t="e">
        <f>INDEX(#REF!,MATCH($D67,#REF!,0))</f>
        <v>#REF!</v>
      </c>
      <c r="U67" s="4"/>
      <c r="V67"/>
    </row>
    <row r="68" spans="1:22" s="3" customFormat="1">
      <c r="B68" s="37" t="s">
        <v>429</v>
      </c>
      <c r="C68" s="2"/>
      <c r="D68" s="2"/>
      <c r="E68" s="2"/>
      <c r="F68" s="55" t="s">
        <v>84</v>
      </c>
      <c r="G68" s="58" t="s">
        <v>460</v>
      </c>
      <c r="H68" s="2"/>
      <c r="I68" s="35" t="s">
        <v>427</v>
      </c>
      <c r="J68" s="37" t="s">
        <v>440</v>
      </c>
      <c r="K68" s="63" t="s">
        <v>426</v>
      </c>
      <c r="L68" s="14" t="s">
        <v>461</v>
      </c>
      <c r="M68" s="6"/>
      <c r="N68" s="6"/>
      <c r="O68" s="6"/>
      <c r="P68" s="6"/>
      <c r="Q68" s="6"/>
      <c r="R68" s="6"/>
      <c r="S68" s="6"/>
      <c r="T68" s="6"/>
      <c r="U68" s="4"/>
      <c r="V68" s="27"/>
    </row>
    <row r="69" spans="1:22" s="3" customFormat="1">
      <c r="B69" s="37" t="s">
        <v>429</v>
      </c>
      <c r="C69" s="2"/>
      <c r="D69" s="2"/>
      <c r="E69" s="2"/>
      <c r="F69" s="55" t="s">
        <v>84</v>
      </c>
      <c r="G69" s="58" t="s">
        <v>460</v>
      </c>
      <c r="H69" s="2"/>
      <c r="I69" s="35" t="s">
        <v>427</v>
      </c>
      <c r="J69" s="37" t="s">
        <v>440</v>
      </c>
      <c r="K69" s="63" t="s">
        <v>426</v>
      </c>
      <c r="L69" s="14" t="s">
        <v>462</v>
      </c>
      <c r="M69" s="6"/>
      <c r="N69" s="6"/>
      <c r="O69" s="6"/>
      <c r="P69" s="6"/>
      <c r="Q69" s="6"/>
      <c r="R69" s="6"/>
      <c r="S69" s="6"/>
      <c r="T69" s="6"/>
      <c r="U69" s="4"/>
      <c r="V69" s="27"/>
    </row>
    <row r="70" spans="1:22" s="3" customFormat="1">
      <c r="B70" s="37" t="s">
        <v>429</v>
      </c>
      <c r="C70" s="2"/>
      <c r="D70" s="2"/>
      <c r="E70" s="2"/>
      <c r="F70" s="55" t="s">
        <v>84</v>
      </c>
      <c r="G70" s="58" t="s">
        <v>460</v>
      </c>
      <c r="H70" s="2"/>
      <c r="I70" s="35" t="s">
        <v>427</v>
      </c>
      <c r="J70" s="37" t="s">
        <v>440</v>
      </c>
      <c r="K70" s="63" t="s">
        <v>426</v>
      </c>
      <c r="L70" s="14" t="s">
        <v>464</v>
      </c>
      <c r="M70" s="6"/>
      <c r="N70" s="6"/>
      <c r="O70" s="6"/>
      <c r="P70" s="6"/>
      <c r="Q70" s="6"/>
      <c r="R70" s="6"/>
      <c r="S70" s="6"/>
      <c r="T70" s="6"/>
      <c r="U70" s="4"/>
      <c r="V70" s="27"/>
    </row>
    <row r="71" spans="1:22" s="3" customFormat="1">
      <c r="B71" s="37" t="s">
        <v>429</v>
      </c>
      <c r="C71" s="2"/>
      <c r="D71" s="2"/>
      <c r="E71" s="2"/>
      <c r="F71" s="55" t="s">
        <v>84</v>
      </c>
      <c r="G71" s="58" t="s">
        <v>460</v>
      </c>
      <c r="H71" s="2"/>
      <c r="I71" s="35" t="s">
        <v>427</v>
      </c>
      <c r="J71" s="37" t="s">
        <v>440</v>
      </c>
      <c r="K71" s="63" t="s">
        <v>426</v>
      </c>
      <c r="L71" s="14" t="s">
        <v>463</v>
      </c>
      <c r="M71" s="6"/>
      <c r="N71" s="6"/>
      <c r="O71" s="6"/>
      <c r="P71" s="6"/>
      <c r="Q71" s="6"/>
      <c r="R71" s="6"/>
      <c r="S71" s="6"/>
      <c r="T71" s="6"/>
      <c r="U71" s="4"/>
      <c r="V71" s="27"/>
    </row>
    <row r="72" spans="1:22" s="3" customFormat="1" ht="48">
      <c r="B72" s="37" t="s">
        <v>429</v>
      </c>
      <c r="C72" s="2"/>
      <c r="D72" s="2"/>
      <c r="E72" s="2"/>
      <c r="F72" s="55" t="s">
        <v>84</v>
      </c>
      <c r="G72" s="58" t="s">
        <v>460</v>
      </c>
      <c r="H72" s="2"/>
      <c r="I72" s="35" t="s">
        <v>427</v>
      </c>
      <c r="J72" s="37" t="s">
        <v>440</v>
      </c>
      <c r="K72" s="63" t="s">
        <v>426</v>
      </c>
      <c r="L72" s="14" t="s">
        <v>465</v>
      </c>
      <c r="M72" s="6"/>
      <c r="N72" s="6"/>
      <c r="O72" s="6"/>
      <c r="P72" s="6"/>
      <c r="Q72" s="6"/>
      <c r="R72" s="6"/>
      <c r="S72" s="6"/>
      <c r="T72" s="6"/>
      <c r="U72" s="4"/>
      <c r="V72" s="27"/>
    </row>
    <row r="73" spans="1:22" s="3" customFormat="1">
      <c r="B73" s="37" t="s">
        <v>429</v>
      </c>
      <c r="C73" s="2"/>
      <c r="D73" s="2"/>
      <c r="E73" s="2"/>
      <c r="F73" s="55" t="s">
        <v>84</v>
      </c>
      <c r="G73" s="58" t="s">
        <v>460</v>
      </c>
      <c r="H73" s="2"/>
      <c r="I73" s="35" t="s">
        <v>427</v>
      </c>
      <c r="J73" s="37" t="s">
        <v>440</v>
      </c>
      <c r="K73" s="35" t="s">
        <v>435</v>
      </c>
      <c r="L73" s="81" t="s">
        <v>466</v>
      </c>
      <c r="M73" s="6"/>
      <c r="N73" s="6"/>
      <c r="O73" s="6"/>
      <c r="P73" s="6"/>
      <c r="Q73" s="6"/>
      <c r="R73" s="6"/>
      <c r="S73" s="6"/>
      <c r="T73" s="6"/>
      <c r="U73" s="4"/>
      <c r="V73" s="27"/>
    </row>
    <row r="74" spans="1:22" s="3" customFormat="1">
      <c r="A74" s="1"/>
      <c r="B74" s="18"/>
      <c r="C74" s="18"/>
      <c r="D74" s="18" t="str">
        <f>B74&amp;"-"&amp;C74</f>
        <v>-</v>
      </c>
      <c r="E74" s="18">
        <v>41</v>
      </c>
      <c r="F74" s="26" t="s">
        <v>84</v>
      </c>
      <c r="G74" s="18" t="s">
        <v>182</v>
      </c>
      <c r="H74" s="18"/>
      <c r="I74" s="23" t="s">
        <v>183</v>
      </c>
      <c r="J74" s="23"/>
      <c r="K74" s="23"/>
      <c r="L74" s="19" t="s">
        <v>184</v>
      </c>
      <c r="M74" s="20" t="s">
        <v>130</v>
      </c>
      <c r="N74" s="6" t="e">
        <f>INDEX(#REF!,MATCH('機能要件一覧(各社回答比較) (R7予算用検討)①'!D74,#REF!,0))</f>
        <v>#REF!</v>
      </c>
      <c r="O74" s="6" t="e">
        <f>INDEX(#REF!,MATCH('機能要件一覧(各社回答比較) (R7予算用検討)①'!D74,#REF!,0))</f>
        <v>#REF!</v>
      </c>
      <c r="P74" s="6" t="e">
        <f>INDEX(#REF!,MATCH(D74,#REF!,0))</f>
        <v>#REF!</v>
      </c>
      <c r="Q74" s="6" t="e">
        <f>N74&amp;O74&amp;P74</f>
        <v>#REF!</v>
      </c>
      <c r="R74" s="6"/>
      <c r="S74" s="20"/>
      <c r="T74" s="20"/>
      <c r="U74" s="19"/>
      <c r="V74"/>
    </row>
    <row r="75" spans="1:22" s="3" customFormat="1">
      <c r="B75" s="2">
        <f>IF(C75&lt;&gt;"",B65,IF(B65&lt;&gt;"",B65+1,IF(B74="","error",B74+1)))</f>
        <v>55</v>
      </c>
      <c r="C75" s="2"/>
      <c r="D75" s="2" t="str">
        <f t="shared" si="1"/>
        <v>55-</v>
      </c>
      <c r="E75" s="2" t="s">
        <v>134</v>
      </c>
      <c r="F75" s="25" t="s">
        <v>187</v>
      </c>
      <c r="G75" s="2"/>
      <c r="H75" s="2" t="s">
        <v>188</v>
      </c>
      <c r="I75" s="17"/>
      <c r="J75" s="17" t="s">
        <v>426</v>
      </c>
      <c r="K75" s="63" t="s">
        <v>426</v>
      </c>
      <c r="L75" s="4" t="s">
        <v>293</v>
      </c>
      <c r="M75" s="6"/>
      <c r="N75" s="6" t="e">
        <f>INDEX(#REF!,MATCH('機能要件一覧(各社回答比較) (R7予算用検討)①'!D75,#REF!,0))</f>
        <v>#REF!</v>
      </c>
      <c r="O75" s="6" t="e">
        <f>INDEX(#REF!,MATCH('機能要件一覧(各社回答比較) (R7予算用検討)①'!D75,#REF!,0))</f>
        <v>#REF!</v>
      </c>
      <c r="P75" s="6" t="e">
        <f>INDEX(#REF!,MATCH(D75,#REF!,0))</f>
        <v>#REF!</v>
      </c>
      <c r="Q75" s="6" t="e">
        <f t="shared" si="2"/>
        <v>#REF!</v>
      </c>
      <c r="R75" s="52" t="e">
        <f>INDEX(#REF!,MATCH('機能要件一覧(各社回答比較) (R7予算用検討)①'!$D75,#REF!,0))</f>
        <v>#REF!</v>
      </c>
      <c r="S75" s="52" t="e">
        <f>INDEX(#REF!,MATCH('機能要件一覧(各社回答比較) (R7予算用検討)①'!$D75,#REF!,0))</f>
        <v>#REF!</v>
      </c>
      <c r="T75" s="52" t="e">
        <f>INDEX(#REF!,MATCH($D75,#REF!,0))</f>
        <v>#REF!</v>
      </c>
      <c r="U75" s="4"/>
      <c r="V75" s="27"/>
    </row>
    <row r="76" spans="1:22" s="3" customFormat="1">
      <c r="B76" s="2">
        <f>IF(C76&lt;&gt;"",B75,IF(B75&lt;&gt;"",B75+1,IF(B65="","error",B65+1)))</f>
        <v>56</v>
      </c>
      <c r="C76" s="2"/>
      <c r="D76" s="2" t="str">
        <f t="shared" si="1"/>
        <v>56-</v>
      </c>
      <c r="E76" s="2" t="s">
        <v>134</v>
      </c>
      <c r="F76" s="25" t="s">
        <v>187</v>
      </c>
      <c r="G76" s="2"/>
      <c r="H76" s="2" t="s">
        <v>188</v>
      </c>
      <c r="I76" s="17"/>
      <c r="J76" s="17" t="s">
        <v>426</v>
      </c>
      <c r="K76" s="63" t="s">
        <v>426</v>
      </c>
      <c r="L76" s="4" t="s">
        <v>517</v>
      </c>
      <c r="M76" s="6"/>
      <c r="N76" s="6" t="e">
        <f>INDEX(#REF!,MATCH('機能要件一覧(各社回答比較) (R7予算用検討)①'!D76,#REF!,0))</f>
        <v>#REF!</v>
      </c>
      <c r="O76" s="6" t="e">
        <f>INDEX(#REF!,MATCH('機能要件一覧(各社回答比較) (R7予算用検討)①'!D76,#REF!,0))</f>
        <v>#REF!</v>
      </c>
      <c r="P76" s="6" t="e">
        <f>INDEX(#REF!,MATCH(D76,#REF!,0))</f>
        <v>#REF!</v>
      </c>
      <c r="Q76" s="6" t="e">
        <f t="shared" si="2"/>
        <v>#REF!</v>
      </c>
      <c r="R76" s="52" t="e">
        <f>INDEX(#REF!,MATCH('機能要件一覧(各社回答比較) (R7予算用検討)①'!$D76,#REF!,0))</f>
        <v>#REF!</v>
      </c>
      <c r="S76" s="52" t="e">
        <f>INDEX(#REF!,MATCH('機能要件一覧(各社回答比較) (R7予算用検討)①'!$D76,#REF!,0))</f>
        <v>#REF!</v>
      </c>
      <c r="T76" s="52" t="e">
        <f>INDEX(#REF!,MATCH($D76,#REF!,0))</f>
        <v>#REF!</v>
      </c>
      <c r="U76" s="4"/>
      <c r="V76" s="27"/>
    </row>
    <row r="77" spans="1:22" s="3" customFormat="1">
      <c r="A77" s="1"/>
      <c r="B77" s="2">
        <f t="shared" ref="B77:B81" si="4">IF(C77&lt;&gt;"",B76,IF(B76&lt;&gt;"",B76+1,IF(B75="","error",B75+1)))</f>
        <v>57</v>
      </c>
      <c r="C77" s="2"/>
      <c r="D77" s="2" t="str">
        <f t="shared" si="1"/>
        <v>57-</v>
      </c>
      <c r="E77" s="2">
        <v>51</v>
      </c>
      <c r="F77" s="25" t="s">
        <v>187</v>
      </c>
      <c r="G77" s="2"/>
      <c r="H77" s="2" t="s">
        <v>188</v>
      </c>
      <c r="I77" s="2"/>
      <c r="J77" s="2" t="s">
        <v>426</v>
      </c>
      <c r="K77" s="63" t="s">
        <v>426</v>
      </c>
      <c r="L77" s="4" t="s">
        <v>516</v>
      </c>
      <c r="M77" s="6" t="s">
        <v>130</v>
      </c>
      <c r="N77" s="6" t="e">
        <f>INDEX(#REF!,MATCH('機能要件一覧(各社回答比較) (R7予算用検討)①'!D77,#REF!,0))</f>
        <v>#REF!</v>
      </c>
      <c r="O77" s="6" t="e">
        <f>INDEX(#REF!,MATCH('機能要件一覧(各社回答比較) (R7予算用検討)①'!D77,#REF!,0))</f>
        <v>#REF!</v>
      </c>
      <c r="P77" s="6" t="e">
        <f>INDEX(#REF!,MATCH(D77,#REF!,0))</f>
        <v>#REF!</v>
      </c>
      <c r="Q77" s="6" t="e">
        <f t="shared" si="2"/>
        <v>#REF!</v>
      </c>
      <c r="R77" s="52" t="e">
        <f>INDEX(#REF!,MATCH('機能要件一覧(各社回答比較) (R7予算用検討)①'!$D77,#REF!,0))</f>
        <v>#REF!</v>
      </c>
      <c r="S77" s="52" t="e">
        <f>INDEX(#REF!,MATCH('機能要件一覧(各社回答比較) (R7予算用検討)①'!$D77,#REF!,0))</f>
        <v>#REF!</v>
      </c>
      <c r="T77" s="52" t="e">
        <f>INDEX(#REF!,MATCH($D77,#REF!,0))</f>
        <v>#REF!</v>
      </c>
      <c r="U77" s="4"/>
      <c r="V77"/>
    </row>
    <row r="78" spans="1:22" s="3" customFormat="1">
      <c r="A78" s="1"/>
      <c r="B78" s="2">
        <f t="shared" si="4"/>
        <v>58</v>
      </c>
      <c r="C78" s="2"/>
      <c r="D78" s="2" t="str">
        <f t="shared" ref="D78:D147" si="5">B78&amp;"-"&amp;C78</f>
        <v>58-</v>
      </c>
      <c r="E78" s="2">
        <v>54</v>
      </c>
      <c r="F78" s="25" t="s">
        <v>187</v>
      </c>
      <c r="G78" s="2"/>
      <c r="H78" s="2" t="s">
        <v>188</v>
      </c>
      <c r="I78" s="2"/>
      <c r="J78" s="2" t="s">
        <v>426</v>
      </c>
      <c r="K78" s="63" t="s">
        <v>426</v>
      </c>
      <c r="L78" s="4" t="s">
        <v>18</v>
      </c>
      <c r="M78" s="6" t="s">
        <v>130</v>
      </c>
      <c r="N78" s="6" t="e">
        <f>INDEX(#REF!,MATCH('機能要件一覧(各社回答比較) (R7予算用検討)①'!D78,#REF!,0))</f>
        <v>#REF!</v>
      </c>
      <c r="O78" s="6" t="e">
        <f>INDEX(#REF!,MATCH('機能要件一覧(各社回答比較) (R7予算用検討)①'!D78,#REF!,0))</f>
        <v>#REF!</v>
      </c>
      <c r="P78" s="6" t="e">
        <f>INDEX(#REF!,MATCH(D78,#REF!,0))</f>
        <v>#REF!</v>
      </c>
      <c r="Q78" s="6" t="e">
        <f t="shared" ref="Q78:Q147" si="6">N78&amp;O78&amp;P78</f>
        <v>#REF!</v>
      </c>
      <c r="R78" s="52" t="e">
        <f>INDEX(#REF!,MATCH('機能要件一覧(各社回答比較) (R7予算用検討)①'!$D78,#REF!,0))</f>
        <v>#REF!</v>
      </c>
      <c r="S78" s="52" t="e">
        <f>INDEX(#REF!,MATCH('機能要件一覧(各社回答比較) (R7予算用検討)①'!$D78,#REF!,0))</f>
        <v>#REF!</v>
      </c>
      <c r="T78" s="52" t="e">
        <f>INDEX(#REF!,MATCH($D78,#REF!,0))</f>
        <v>#REF!</v>
      </c>
      <c r="U78" s="4"/>
      <c r="V78"/>
    </row>
    <row r="79" spans="1:22" s="3" customFormat="1" ht="72">
      <c r="A79" s="1"/>
      <c r="B79" s="2">
        <f t="shared" si="4"/>
        <v>59</v>
      </c>
      <c r="C79" s="2"/>
      <c r="D79" s="2" t="str">
        <f t="shared" si="5"/>
        <v>59-</v>
      </c>
      <c r="E79" s="2" t="s">
        <v>134</v>
      </c>
      <c r="F79" s="25" t="s">
        <v>187</v>
      </c>
      <c r="G79" s="2"/>
      <c r="H79" s="2" t="s">
        <v>297</v>
      </c>
      <c r="I79" s="32" t="s">
        <v>302</v>
      </c>
      <c r="J79" s="17" t="s">
        <v>426</v>
      </c>
      <c r="K79" s="63" t="s">
        <v>580</v>
      </c>
      <c r="L79" s="4" t="s">
        <v>520</v>
      </c>
      <c r="M79" s="6"/>
      <c r="N79" s="6" t="e">
        <f>INDEX(#REF!,MATCH('機能要件一覧(各社回答比較) (R7予算用検討)①'!D79,#REF!,0))</f>
        <v>#REF!</v>
      </c>
      <c r="O79" s="6" t="e">
        <f>INDEX(#REF!,MATCH('機能要件一覧(各社回答比較) (R7予算用検討)①'!D79,#REF!,0))</f>
        <v>#REF!</v>
      </c>
      <c r="P79" s="6" t="e">
        <f>INDEX(#REF!,MATCH(D79,#REF!,0))</f>
        <v>#REF!</v>
      </c>
      <c r="Q79" s="6" t="e">
        <f t="shared" si="6"/>
        <v>#REF!</v>
      </c>
      <c r="R79" s="52" t="e">
        <f>INDEX(#REF!,MATCH('機能要件一覧(各社回答比較) (R7予算用検討)①'!$D79,#REF!,0))</f>
        <v>#REF!</v>
      </c>
      <c r="S79" s="52" t="e">
        <f>INDEX(#REF!,MATCH('機能要件一覧(各社回答比較) (R7予算用検討)①'!$D79,#REF!,0))</f>
        <v>#REF!</v>
      </c>
      <c r="T79" s="52" t="e">
        <f>INDEX(#REF!,MATCH($D79,#REF!,0))</f>
        <v>#REF!</v>
      </c>
      <c r="U79" s="4"/>
      <c r="V79"/>
    </row>
    <row r="80" spans="1:22" s="22" customFormat="1" ht="48">
      <c r="B80" s="18"/>
      <c r="C80" s="18"/>
      <c r="D80" s="18" t="str">
        <f t="shared" si="5"/>
        <v>-</v>
      </c>
      <c r="E80" s="18">
        <v>121</v>
      </c>
      <c r="F80" s="26" t="s">
        <v>187</v>
      </c>
      <c r="G80" s="18" t="s">
        <v>35</v>
      </c>
      <c r="H80" s="18" t="s">
        <v>297</v>
      </c>
      <c r="I80" s="23" t="s">
        <v>301</v>
      </c>
      <c r="J80" s="23"/>
      <c r="K80" s="23" t="s">
        <v>518</v>
      </c>
      <c r="L80" s="19" t="s">
        <v>36</v>
      </c>
      <c r="M80" s="20" t="s">
        <v>130</v>
      </c>
      <c r="N80" s="6" t="e">
        <f>INDEX(#REF!,MATCH('機能要件一覧(各社回答比較) (R7予算用検討)①'!D80,#REF!,0))</f>
        <v>#REF!</v>
      </c>
      <c r="O80" s="6" t="e">
        <f>INDEX(#REF!,MATCH('機能要件一覧(各社回答比較) (R7予算用検討)①'!D80,#REF!,0))</f>
        <v>#REF!</v>
      </c>
      <c r="P80" s="6" t="e">
        <f>INDEX(#REF!,MATCH(D80,#REF!,0))</f>
        <v>#REF!</v>
      </c>
      <c r="Q80" s="6" t="e">
        <f t="shared" si="6"/>
        <v>#REF!</v>
      </c>
      <c r="R80" s="6"/>
      <c r="S80" s="20"/>
      <c r="T80" s="20"/>
      <c r="U80" s="19"/>
      <c r="V80" s="21"/>
    </row>
    <row r="81" spans="1:22" s="3" customFormat="1" ht="48">
      <c r="A81" s="1"/>
      <c r="B81" s="2">
        <f t="shared" si="4"/>
        <v>60</v>
      </c>
      <c r="C81" s="2"/>
      <c r="D81" s="2" t="str">
        <f t="shared" si="5"/>
        <v>60-</v>
      </c>
      <c r="E81" s="2" t="s">
        <v>134</v>
      </c>
      <c r="F81" s="25" t="s">
        <v>187</v>
      </c>
      <c r="G81" s="2"/>
      <c r="H81" s="2" t="s">
        <v>296</v>
      </c>
      <c r="I81" s="2"/>
      <c r="J81" s="2" t="s">
        <v>426</v>
      </c>
      <c r="K81" s="63" t="s">
        <v>426</v>
      </c>
      <c r="L81" s="4" t="s">
        <v>519</v>
      </c>
      <c r="M81" s="6"/>
      <c r="N81" s="6" t="e">
        <f>INDEX(#REF!,MATCH('機能要件一覧(各社回答比較) (R7予算用検討)①'!D81,#REF!,0))</f>
        <v>#REF!</v>
      </c>
      <c r="O81" s="6" t="e">
        <f>INDEX(#REF!,MATCH('機能要件一覧(各社回答比較) (R7予算用検討)①'!D81,#REF!,0))</f>
        <v>#REF!</v>
      </c>
      <c r="P81" s="6" t="e">
        <f>INDEX(#REF!,MATCH(D81,#REF!,0))</f>
        <v>#REF!</v>
      </c>
      <c r="Q81" s="6" t="e">
        <f t="shared" si="6"/>
        <v>#REF!</v>
      </c>
      <c r="R81" s="52" t="e">
        <f>INDEX(#REF!,MATCH('機能要件一覧(各社回答比較) (R7予算用検討)①'!$D81,#REF!,0))</f>
        <v>#REF!</v>
      </c>
      <c r="S81" s="52" t="e">
        <f>INDEX(#REF!,MATCH('機能要件一覧(各社回答比較) (R7予算用検討)①'!$D81,#REF!,0))</f>
        <v>#REF!</v>
      </c>
      <c r="T81" s="52" t="e">
        <f>INDEX(#REF!,MATCH($D81,#REF!,0))</f>
        <v>#REF!</v>
      </c>
      <c r="U81" s="4"/>
      <c r="V81"/>
    </row>
    <row r="82" spans="1:22" s="22" customFormat="1" ht="48">
      <c r="B82" s="18"/>
      <c r="C82" s="18"/>
      <c r="D82" s="18" t="str">
        <f t="shared" si="5"/>
        <v>-</v>
      </c>
      <c r="E82" s="18">
        <v>175</v>
      </c>
      <c r="F82" s="26" t="s">
        <v>187</v>
      </c>
      <c r="G82" s="18"/>
      <c r="H82" s="18" t="s">
        <v>186</v>
      </c>
      <c r="I82" s="18" t="s">
        <v>292</v>
      </c>
      <c r="J82" s="18"/>
      <c r="K82" s="23" t="s">
        <v>518</v>
      </c>
      <c r="L82" s="19" t="s">
        <v>104</v>
      </c>
      <c r="M82" s="20" t="s">
        <v>130</v>
      </c>
      <c r="N82" s="6" t="e">
        <f>INDEX(#REF!,MATCH('機能要件一覧(各社回答比較) (R7予算用検討)①'!D82,#REF!,0))</f>
        <v>#REF!</v>
      </c>
      <c r="O82" s="6" t="e">
        <f>INDEX(#REF!,MATCH('機能要件一覧(各社回答比較) (R7予算用検討)①'!D82,#REF!,0))</f>
        <v>#REF!</v>
      </c>
      <c r="P82" s="6" t="e">
        <f>INDEX(#REF!,MATCH(D82,#REF!,0))</f>
        <v>#REF!</v>
      </c>
      <c r="Q82" s="6" t="e">
        <f t="shared" si="6"/>
        <v>#REF!</v>
      </c>
      <c r="R82" s="6"/>
      <c r="S82" s="20"/>
      <c r="T82" s="20"/>
      <c r="U82" s="19"/>
      <c r="V82" s="21"/>
    </row>
    <row r="83" spans="1:22" s="3" customFormat="1">
      <c r="A83" s="1"/>
      <c r="B83" s="2">
        <f t="shared" ref="B83:B84" si="7">IF(C83&lt;&gt;"",B82,IF(B82&lt;&gt;"",B82+1,IF(B81="","error",B81+1)))</f>
        <v>61</v>
      </c>
      <c r="C83" s="2"/>
      <c r="D83" s="2" t="str">
        <f t="shared" si="5"/>
        <v>61-</v>
      </c>
      <c r="E83" s="2">
        <v>60</v>
      </c>
      <c r="F83" s="25" t="s">
        <v>187</v>
      </c>
      <c r="G83" s="2"/>
      <c r="H83" s="2" t="s">
        <v>189</v>
      </c>
      <c r="I83" s="2"/>
      <c r="J83" s="2" t="s">
        <v>426</v>
      </c>
      <c r="K83" s="63" t="s">
        <v>426</v>
      </c>
      <c r="L83" s="4" t="s">
        <v>522</v>
      </c>
      <c r="M83" s="6" t="s">
        <v>132</v>
      </c>
      <c r="N83" s="6" t="e">
        <f>INDEX(#REF!,MATCH('機能要件一覧(各社回答比較) (R7予算用検討)①'!D83,#REF!,0))</f>
        <v>#REF!</v>
      </c>
      <c r="O83" s="6" t="e">
        <f>INDEX(#REF!,MATCH('機能要件一覧(各社回答比較) (R7予算用検討)①'!D83,#REF!,0))</f>
        <v>#REF!</v>
      </c>
      <c r="P83" s="6" t="e">
        <f>INDEX(#REF!,MATCH(D83,#REF!,0))</f>
        <v>#REF!</v>
      </c>
      <c r="Q83" s="6" t="e">
        <f t="shared" si="6"/>
        <v>#REF!</v>
      </c>
      <c r="R83" s="52" t="e">
        <f>INDEX(#REF!,MATCH('機能要件一覧(各社回答比較) (R7予算用検討)①'!$D83,#REF!,0))</f>
        <v>#REF!</v>
      </c>
      <c r="S83" s="52" t="e">
        <f>INDEX(#REF!,MATCH('機能要件一覧(各社回答比較) (R7予算用検討)①'!$D83,#REF!,0))</f>
        <v>#REF!</v>
      </c>
      <c r="T83" s="52" t="e">
        <f>INDEX(#REF!,MATCH($D83,#REF!,0))</f>
        <v>#REF!</v>
      </c>
      <c r="U83" s="4"/>
      <c r="V83"/>
    </row>
    <row r="84" spans="1:22" s="3" customFormat="1" ht="48">
      <c r="A84" s="1"/>
      <c r="B84" s="2">
        <f t="shared" si="7"/>
        <v>62</v>
      </c>
      <c r="C84" s="2"/>
      <c r="D84" s="2" t="str">
        <f t="shared" si="5"/>
        <v>62-</v>
      </c>
      <c r="E84" s="2" t="s">
        <v>134</v>
      </c>
      <c r="F84" s="25" t="s">
        <v>187</v>
      </c>
      <c r="G84" s="2"/>
      <c r="H84" s="2" t="s">
        <v>296</v>
      </c>
      <c r="I84" s="2"/>
      <c r="J84" s="2" t="s">
        <v>426</v>
      </c>
      <c r="K84" s="35" t="s">
        <v>521</v>
      </c>
      <c r="L84" s="79" t="s">
        <v>298</v>
      </c>
      <c r="M84" s="6"/>
      <c r="N84" s="6" t="e">
        <f>INDEX(#REF!,MATCH('機能要件一覧(各社回答比較) (R7予算用検討)①'!D84,#REF!,0))</f>
        <v>#REF!</v>
      </c>
      <c r="O84" s="6" t="e">
        <f>INDEX(#REF!,MATCH('機能要件一覧(各社回答比較) (R7予算用検討)①'!D84,#REF!,0))</f>
        <v>#REF!</v>
      </c>
      <c r="P84" s="6" t="e">
        <f>INDEX(#REF!,MATCH(D84,#REF!,0))</f>
        <v>#REF!</v>
      </c>
      <c r="Q84" s="6" t="e">
        <f t="shared" si="6"/>
        <v>#REF!</v>
      </c>
      <c r="R84" s="52" t="e">
        <f>INDEX(#REF!,MATCH('機能要件一覧(各社回答比較) (R7予算用検討)①'!$D84,#REF!,0))</f>
        <v>#REF!</v>
      </c>
      <c r="S84" s="52" t="e">
        <f>INDEX(#REF!,MATCH('機能要件一覧(各社回答比較) (R7予算用検討)①'!$D84,#REF!,0))</f>
        <v>#REF!</v>
      </c>
      <c r="T84" s="52" t="e">
        <f>INDEX(#REF!,MATCH($D84,#REF!,0))</f>
        <v>#REF!</v>
      </c>
      <c r="U84" s="4"/>
      <c r="V84"/>
    </row>
    <row r="85" spans="1:22" s="22" customFormat="1">
      <c r="B85" s="18"/>
      <c r="C85" s="18"/>
      <c r="D85" s="18" t="str">
        <f t="shared" si="5"/>
        <v>-</v>
      </c>
      <c r="E85" s="18">
        <v>56</v>
      </c>
      <c r="F85" s="26" t="s">
        <v>187</v>
      </c>
      <c r="G85" s="18"/>
      <c r="H85" s="18" t="s">
        <v>189</v>
      </c>
      <c r="I85" s="18" t="s">
        <v>292</v>
      </c>
      <c r="J85" s="18"/>
      <c r="K85" s="18"/>
      <c r="L85" s="19" t="s">
        <v>19</v>
      </c>
      <c r="M85" s="20" t="s">
        <v>130</v>
      </c>
      <c r="N85" s="6" t="e">
        <f>INDEX(#REF!,MATCH('機能要件一覧(各社回答比較) (R7予算用検討)①'!D85,#REF!,0))</f>
        <v>#REF!</v>
      </c>
      <c r="O85" s="6" t="e">
        <f>INDEX(#REF!,MATCH('機能要件一覧(各社回答比較) (R7予算用検討)①'!D85,#REF!,0))</f>
        <v>#REF!</v>
      </c>
      <c r="P85" s="6" t="e">
        <f>INDEX(#REF!,MATCH(D85,#REF!,0))</f>
        <v>#REF!</v>
      </c>
      <c r="Q85" s="6" t="e">
        <f t="shared" si="6"/>
        <v>#REF!</v>
      </c>
      <c r="R85" s="6"/>
      <c r="S85" s="20"/>
      <c r="T85" s="20"/>
      <c r="U85" s="19"/>
      <c r="V85" s="21"/>
    </row>
    <row r="86" spans="1:22" s="3" customFormat="1" ht="120">
      <c r="A86" s="1"/>
      <c r="B86" s="2">
        <f t="shared" ref="B86:B90" si="8">IF(C86&lt;&gt;"",B85,IF(B85&lt;&gt;"",B85+1,IF(B84="","error",B84+1)))</f>
        <v>63</v>
      </c>
      <c r="C86" s="2"/>
      <c r="D86" s="2" t="str">
        <f t="shared" si="5"/>
        <v>63-</v>
      </c>
      <c r="E86" s="2">
        <v>49</v>
      </c>
      <c r="F86" s="25" t="s">
        <v>187</v>
      </c>
      <c r="G86" s="2"/>
      <c r="H86" s="2" t="s">
        <v>186</v>
      </c>
      <c r="I86" s="17" t="s">
        <v>340</v>
      </c>
      <c r="J86" s="17" t="s">
        <v>426</v>
      </c>
      <c r="K86" s="35" t="s">
        <v>435</v>
      </c>
      <c r="L86" s="79" t="s">
        <v>523</v>
      </c>
      <c r="M86" s="6" t="s">
        <v>132</v>
      </c>
      <c r="N86" s="6" t="e">
        <f>INDEX(#REF!,MATCH('機能要件一覧(各社回答比較) (R7予算用検討)①'!D86,#REF!,0))</f>
        <v>#REF!</v>
      </c>
      <c r="O86" s="6" t="e">
        <f>INDEX(#REF!,MATCH('機能要件一覧(各社回答比較) (R7予算用検討)①'!D86,#REF!,0))</f>
        <v>#REF!</v>
      </c>
      <c r="P86" s="6" t="e">
        <f>INDEX(#REF!,MATCH(D86,#REF!,0))</f>
        <v>#REF!</v>
      </c>
      <c r="Q86" s="6" t="e">
        <f t="shared" si="6"/>
        <v>#REF!</v>
      </c>
      <c r="R86" s="52" t="e">
        <f>INDEX(#REF!,MATCH('機能要件一覧(各社回答比較) (R7予算用検討)①'!$D86,#REF!,0))</f>
        <v>#REF!</v>
      </c>
      <c r="S86" s="52" t="e">
        <f>INDEX(#REF!,MATCH('機能要件一覧(各社回答比較) (R7予算用検討)①'!$D86,#REF!,0))</f>
        <v>#REF!</v>
      </c>
      <c r="T86" s="52" t="e">
        <f>INDEX(#REF!,MATCH($D86,#REF!,0))</f>
        <v>#REF!</v>
      </c>
      <c r="U86" s="4"/>
      <c r="V86"/>
    </row>
    <row r="87" spans="1:22" s="3" customFormat="1" ht="48">
      <c r="A87" s="1"/>
      <c r="B87" s="2">
        <f t="shared" si="8"/>
        <v>64</v>
      </c>
      <c r="C87" s="2"/>
      <c r="D87" s="2" t="str">
        <f t="shared" si="5"/>
        <v>64-</v>
      </c>
      <c r="E87" s="2">
        <v>58</v>
      </c>
      <c r="F87" s="25" t="s">
        <v>187</v>
      </c>
      <c r="G87" s="2"/>
      <c r="H87" s="2" t="s">
        <v>229</v>
      </c>
      <c r="I87" s="2"/>
      <c r="J87" s="2" t="s">
        <v>426</v>
      </c>
      <c r="K87" s="63" t="s">
        <v>426</v>
      </c>
      <c r="L87" s="4" t="s">
        <v>432</v>
      </c>
      <c r="M87" s="6" t="s">
        <v>130</v>
      </c>
      <c r="N87" s="6" t="e">
        <f>INDEX(#REF!,MATCH('機能要件一覧(各社回答比較) (R7予算用検討)①'!D87,#REF!,0))</f>
        <v>#REF!</v>
      </c>
      <c r="O87" s="6" t="e">
        <f>INDEX(#REF!,MATCH('機能要件一覧(各社回答比較) (R7予算用検討)①'!D87,#REF!,0))</f>
        <v>#REF!</v>
      </c>
      <c r="P87" s="6" t="e">
        <f>INDEX(#REF!,MATCH(D87,#REF!,0))</f>
        <v>#REF!</v>
      </c>
      <c r="Q87" s="6" t="e">
        <f t="shared" si="6"/>
        <v>#REF!</v>
      </c>
      <c r="R87" s="52" t="e">
        <f>INDEX(#REF!,MATCH('機能要件一覧(各社回答比較) (R7予算用検討)①'!$D87,#REF!,0))</f>
        <v>#REF!</v>
      </c>
      <c r="S87" s="52" t="e">
        <f>INDEX(#REF!,MATCH('機能要件一覧(各社回答比較) (R7予算用検討)①'!$D87,#REF!,0))</f>
        <v>#REF!</v>
      </c>
      <c r="T87" s="52" t="e">
        <f>INDEX(#REF!,MATCH($D87,#REF!,0))</f>
        <v>#REF!</v>
      </c>
      <c r="U87" s="4"/>
      <c r="V87"/>
    </row>
    <row r="88" spans="1:22" s="3" customFormat="1" ht="48">
      <c r="A88" s="1"/>
      <c r="B88" s="2">
        <f t="shared" si="8"/>
        <v>65</v>
      </c>
      <c r="C88" s="2"/>
      <c r="D88" s="2" t="str">
        <f t="shared" si="5"/>
        <v>65-</v>
      </c>
      <c r="E88" s="2">
        <v>120</v>
      </c>
      <c r="F88" s="25" t="s">
        <v>187</v>
      </c>
      <c r="G88" s="2"/>
      <c r="H88" s="2" t="s">
        <v>193</v>
      </c>
      <c r="I88" s="17" t="s">
        <v>303</v>
      </c>
      <c r="J88" s="17" t="s">
        <v>426</v>
      </c>
      <c r="K88" s="63" t="s">
        <v>426</v>
      </c>
      <c r="L88" s="4" t="s">
        <v>622</v>
      </c>
      <c r="M88" s="6" t="s">
        <v>130</v>
      </c>
      <c r="N88" s="6" t="e">
        <f>INDEX(#REF!,MATCH('機能要件一覧(各社回答比較) (R7予算用検討)①'!D88,#REF!,0))</f>
        <v>#REF!</v>
      </c>
      <c r="O88" s="6" t="e">
        <f>INDEX(#REF!,MATCH('機能要件一覧(各社回答比較) (R7予算用検討)①'!D88,#REF!,0))</f>
        <v>#REF!</v>
      </c>
      <c r="P88" s="6" t="e">
        <f>INDEX(#REF!,MATCH(D88,#REF!,0))</f>
        <v>#REF!</v>
      </c>
      <c r="Q88" s="6" t="e">
        <f t="shared" si="6"/>
        <v>#REF!</v>
      </c>
      <c r="R88" s="52" t="e">
        <f>INDEX(#REF!,MATCH('機能要件一覧(各社回答比較) (R7予算用検討)①'!$D88,#REF!,0))</f>
        <v>#REF!</v>
      </c>
      <c r="S88" s="52" t="e">
        <f>INDEX(#REF!,MATCH('機能要件一覧(各社回答比較) (R7予算用検討)①'!$D88,#REF!,0))</f>
        <v>#REF!</v>
      </c>
      <c r="T88" s="52" t="e">
        <f>INDEX(#REF!,MATCH($D88,#REF!,0))</f>
        <v>#REF!</v>
      </c>
      <c r="U88" s="4"/>
      <c r="V88"/>
    </row>
    <row r="89" spans="1:22" s="3" customFormat="1">
      <c r="A89" s="1"/>
      <c r="B89" s="2">
        <f t="shared" si="8"/>
        <v>66</v>
      </c>
      <c r="C89" s="2"/>
      <c r="D89" s="2" t="str">
        <f t="shared" si="5"/>
        <v>66-</v>
      </c>
      <c r="E89" s="2">
        <v>199</v>
      </c>
      <c r="F89" s="25" t="s">
        <v>187</v>
      </c>
      <c r="G89" s="2"/>
      <c r="H89" s="2" t="s">
        <v>279</v>
      </c>
      <c r="I89" s="2"/>
      <c r="J89" s="2" t="s">
        <v>426</v>
      </c>
      <c r="K89" s="63" t="s">
        <v>426</v>
      </c>
      <c r="L89" s="4" t="s">
        <v>512</v>
      </c>
      <c r="M89" s="6" t="s">
        <v>130</v>
      </c>
      <c r="N89" s="6" t="e">
        <f>INDEX(#REF!,MATCH('機能要件一覧(各社回答比較) (R7予算用検討)①'!D89,#REF!,0))</f>
        <v>#REF!</v>
      </c>
      <c r="O89" s="6" t="e">
        <f>INDEX(#REF!,MATCH('機能要件一覧(各社回答比較) (R7予算用検討)①'!D89,#REF!,0))</f>
        <v>#REF!</v>
      </c>
      <c r="P89" s="6" t="e">
        <f>INDEX(#REF!,MATCH(D89,#REF!,0))</f>
        <v>#REF!</v>
      </c>
      <c r="Q89" s="6" t="e">
        <f t="shared" si="6"/>
        <v>#REF!</v>
      </c>
      <c r="R89" s="52" t="e">
        <f>INDEX(#REF!,MATCH('機能要件一覧(各社回答比較) (R7予算用検討)①'!$D89,#REF!,0))</f>
        <v>#REF!</v>
      </c>
      <c r="S89" s="52" t="e">
        <f>INDEX(#REF!,MATCH('機能要件一覧(各社回答比較) (R7予算用検討)①'!$D89,#REF!,0))</f>
        <v>#REF!</v>
      </c>
      <c r="T89" s="52" t="e">
        <f>INDEX(#REF!,MATCH($D89,#REF!,0))</f>
        <v>#REF!</v>
      </c>
      <c r="U89" s="4"/>
      <c r="V89"/>
    </row>
    <row r="90" spans="1:22" s="3" customFormat="1" ht="96">
      <c r="A90" s="1"/>
      <c r="B90" s="2">
        <f t="shared" si="8"/>
        <v>67</v>
      </c>
      <c r="C90" s="2"/>
      <c r="D90" s="2" t="str">
        <f t="shared" si="5"/>
        <v>67-</v>
      </c>
      <c r="E90" s="2">
        <v>52</v>
      </c>
      <c r="F90" s="25" t="s">
        <v>187</v>
      </c>
      <c r="G90" s="2"/>
      <c r="H90" s="2" t="s">
        <v>194</v>
      </c>
      <c r="I90" s="2"/>
      <c r="J90" s="2" t="s">
        <v>426</v>
      </c>
      <c r="K90" s="61" t="s">
        <v>426</v>
      </c>
      <c r="L90" s="4" t="s">
        <v>581</v>
      </c>
      <c r="M90" s="6" t="s">
        <v>130</v>
      </c>
      <c r="N90" s="6" t="e">
        <f>INDEX(#REF!,MATCH('機能要件一覧(各社回答比較) (R7予算用検討)①'!D90,#REF!,0))</f>
        <v>#REF!</v>
      </c>
      <c r="O90" s="53" t="e">
        <f>INDEX(#REF!,MATCH('機能要件一覧(各社回答比較) (R7予算用検討)①'!D90,#REF!,0))</f>
        <v>#REF!</v>
      </c>
      <c r="P90" s="6" t="e">
        <f>INDEX(#REF!,MATCH(D90,#REF!,0))</f>
        <v>#REF!</v>
      </c>
      <c r="Q90" s="6" t="e">
        <f t="shared" si="6"/>
        <v>#REF!</v>
      </c>
      <c r="R90" s="52" t="e">
        <f>INDEX(#REF!,MATCH('機能要件一覧(各社回答比較) (R7予算用検討)①'!$D90,#REF!,0))</f>
        <v>#REF!</v>
      </c>
      <c r="S90" s="52" t="e">
        <f>INDEX(#REF!,MATCH('機能要件一覧(各社回答比較) (R7予算用検討)①'!$D90,#REF!,0))</f>
        <v>#REF!</v>
      </c>
      <c r="T90" s="52" t="e">
        <f>INDEX(#REF!,MATCH($D90,#REF!,0))</f>
        <v>#REF!</v>
      </c>
      <c r="U90" s="4"/>
      <c r="V90"/>
    </row>
    <row r="91" spans="1:22" s="3" customFormat="1">
      <c r="A91" s="1"/>
      <c r="B91" s="2"/>
      <c r="C91" s="2"/>
      <c r="D91" s="2"/>
      <c r="E91" s="2"/>
      <c r="F91" s="25"/>
      <c r="G91" s="2"/>
      <c r="H91" s="2" t="s">
        <v>194</v>
      </c>
      <c r="I91" s="37" t="s">
        <v>449</v>
      </c>
      <c r="J91" s="37" t="s">
        <v>440</v>
      </c>
      <c r="K91" s="18" t="s">
        <v>582</v>
      </c>
      <c r="L91" s="80" t="s">
        <v>451</v>
      </c>
      <c r="M91" s="6"/>
      <c r="N91" s="6"/>
      <c r="O91" s="53"/>
      <c r="P91" s="6"/>
      <c r="Q91" s="6"/>
      <c r="R91" s="52"/>
      <c r="S91" s="52"/>
      <c r="T91" s="52"/>
      <c r="U91" s="4"/>
      <c r="V91"/>
    </row>
    <row r="92" spans="1:22" s="3" customFormat="1">
      <c r="A92" s="1"/>
      <c r="B92" s="2"/>
      <c r="C92" s="2"/>
      <c r="D92" s="2"/>
      <c r="E92" s="2"/>
      <c r="F92" s="25"/>
      <c r="G92" s="2"/>
      <c r="H92" s="2" t="s">
        <v>194</v>
      </c>
      <c r="I92" s="37" t="s">
        <v>449</v>
      </c>
      <c r="J92" s="37" t="s">
        <v>440</v>
      </c>
      <c r="K92" s="18" t="s">
        <v>582</v>
      </c>
      <c r="L92" s="80" t="s">
        <v>450</v>
      </c>
      <c r="M92" s="6"/>
      <c r="N92" s="6"/>
      <c r="O92" s="53"/>
      <c r="P92" s="6"/>
      <c r="Q92" s="6"/>
      <c r="R92" s="52"/>
      <c r="S92" s="52"/>
      <c r="T92" s="52"/>
      <c r="U92" s="4"/>
      <c r="V92"/>
    </row>
    <row r="93" spans="1:22" s="3" customFormat="1">
      <c r="A93" s="1"/>
      <c r="B93" s="2"/>
      <c r="C93" s="2"/>
      <c r="D93" s="2"/>
      <c r="E93" s="2"/>
      <c r="F93" s="25"/>
      <c r="G93" s="2"/>
      <c r="H93" s="2" t="s">
        <v>194</v>
      </c>
      <c r="I93" s="37" t="s">
        <v>449</v>
      </c>
      <c r="J93" s="37" t="s">
        <v>440</v>
      </c>
      <c r="K93" s="18" t="s">
        <v>582</v>
      </c>
      <c r="L93" s="80" t="s">
        <v>524</v>
      </c>
      <c r="M93" s="6"/>
      <c r="N93" s="6"/>
      <c r="O93" s="53"/>
      <c r="P93" s="6"/>
      <c r="Q93" s="6"/>
      <c r="R93" s="52"/>
      <c r="S93" s="52"/>
      <c r="T93" s="52"/>
      <c r="U93" s="4"/>
      <c r="V93"/>
    </row>
    <row r="94" spans="1:22" s="3" customFormat="1" ht="48">
      <c r="A94" s="1"/>
      <c r="B94" s="2">
        <f>IF(C94&lt;&gt;"",B90,IF(B90&lt;&gt;"",B90+1,IF(B89="","error",B89+1)))</f>
        <v>68</v>
      </c>
      <c r="C94" s="2"/>
      <c r="D94" s="2" t="str">
        <f t="shared" si="5"/>
        <v>68-</v>
      </c>
      <c r="E94" s="2">
        <v>48</v>
      </c>
      <c r="F94" s="25" t="s">
        <v>187</v>
      </c>
      <c r="G94" s="2"/>
      <c r="H94" s="2" t="s">
        <v>223</v>
      </c>
      <c r="I94" s="17" t="s">
        <v>338</v>
      </c>
      <c r="J94" s="17" t="s">
        <v>426</v>
      </c>
      <c r="K94" s="63" t="s">
        <v>426</v>
      </c>
      <c r="L94" s="4" t="s">
        <v>17</v>
      </c>
      <c r="M94" s="6" t="s">
        <v>130</v>
      </c>
      <c r="N94" s="6" t="e">
        <f>INDEX(#REF!,MATCH('機能要件一覧(各社回答比較) (R7予算用検討)①'!D94,#REF!,0))</f>
        <v>#REF!</v>
      </c>
      <c r="O94" s="6" t="e">
        <f>INDEX(#REF!,MATCH('機能要件一覧(各社回答比較) (R7予算用検討)①'!D94,#REF!,0))</f>
        <v>#REF!</v>
      </c>
      <c r="P94" s="6" t="e">
        <f>INDEX(#REF!,MATCH(D94,#REF!,0))</f>
        <v>#REF!</v>
      </c>
      <c r="Q94" s="6" t="e">
        <f t="shared" si="6"/>
        <v>#REF!</v>
      </c>
      <c r="R94" s="52" t="e">
        <f>INDEX(#REF!,MATCH('機能要件一覧(各社回答比較) (R7予算用検討)①'!$D94,#REF!,0))</f>
        <v>#REF!</v>
      </c>
      <c r="S94" s="52" t="e">
        <f>INDEX(#REF!,MATCH('機能要件一覧(各社回答比較) (R7予算用検討)①'!$D94,#REF!,0))</f>
        <v>#REF!</v>
      </c>
      <c r="T94" s="52" t="e">
        <f>INDEX(#REF!,MATCH($D94,#REF!,0))</f>
        <v>#REF!</v>
      </c>
      <c r="U94" s="4"/>
      <c r="V94"/>
    </row>
    <row r="95" spans="1:22" s="22" customFormat="1">
      <c r="B95" s="18"/>
      <c r="C95" s="18"/>
      <c r="D95" s="18" t="str">
        <f t="shared" si="5"/>
        <v>-</v>
      </c>
      <c r="E95" s="18">
        <v>47</v>
      </c>
      <c r="F95" s="26" t="s">
        <v>187</v>
      </c>
      <c r="G95" s="18"/>
      <c r="H95" s="18" t="s">
        <v>193</v>
      </c>
      <c r="I95" s="18" t="s">
        <v>339</v>
      </c>
      <c r="J95" s="18"/>
      <c r="K95" s="18" t="s">
        <v>329</v>
      </c>
      <c r="L95" s="19" t="s">
        <v>16</v>
      </c>
      <c r="M95" s="20" t="s">
        <v>130</v>
      </c>
      <c r="N95" s="6" t="e">
        <f>INDEX(#REF!,MATCH('機能要件一覧(各社回答比較) (R7予算用検討)①'!D95,#REF!,0))</f>
        <v>#REF!</v>
      </c>
      <c r="O95" s="6" t="e">
        <f>INDEX(#REF!,MATCH('機能要件一覧(各社回答比較) (R7予算用検討)①'!D95,#REF!,0))</f>
        <v>#REF!</v>
      </c>
      <c r="P95" s="6" t="e">
        <f>INDEX(#REF!,MATCH(D95,#REF!,0))</f>
        <v>#REF!</v>
      </c>
      <c r="Q95" s="6" t="e">
        <f t="shared" si="6"/>
        <v>#REF!</v>
      </c>
      <c r="R95" s="6"/>
      <c r="S95" s="20"/>
      <c r="T95" s="20"/>
      <c r="U95" s="19"/>
      <c r="V95" s="21"/>
    </row>
    <row r="96" spans="1:22" s="3" customFormat="1">
      <c r="A96" s="1"/>
      <c r="B96" s="2">
        <f t="shared" ref="B96:B99" si="9">IF(C96&lt;&gt;"",B95,IF(B95&lt;&gt;"",B95+1,IF(B94="","error",B94+1)))</f>
        <v>69</v>
      </c>
      <c r="C96" s="2"/>
      <c r="D96" s="2" t="str">
        <f t="shared" si="5"/>
        <v>69-</v>
      </c>
      <c r="E96" s="2">
        <v>55</v>
      </c>
      <c r="F96" s="25" t="s">
        <v>187</v>
      </c>
      <c r="G96" s="2"/>
      <c r="H96" s="2" t="s">
        <v>225</v>
      </c>
      <c r="I96" s="2"/>
      <c r="J96" s="2" t="s">
        <v>426</v>
      </c>
      <c r="K96" s="63" t="s">
        <v>426</v>
      </c>
      <c r="L96" s="4" t="s">
        <v>525</v>
      </c>
      <c r="M96" s="6" t="s">
        <v>130</v>
      </c>
      <c r="N96" s="6" t="e">
        <f>INDEX(#REF!,MATCH('機能要件一覧(各社回答比較) (R7予算用検討)①'!D96,#REF!,0))</f>
        <v>#REF!</v>
      </c>
      <c r="O96" s="6" t="e">
        <f>INDEX(#REF!,MATCH('機能要件一覧(各社回答比較) (R7予算用検討)①'!D96,#REF!,0))</f>
        <v>#REF!</v>
      </c>
      <c r="P96" s="6" t="e">
        <f>INDEX(#REF!,MATCH(D96,#REF!,0))</f>
        <v>#REF!</v>
      </c>
      <c r="Q96" s="6" t="e">
        <f t="shared" si="6"/>
        <v>#REF!</v>
      </c>
      <c r="R96" s="52" t="e">
        <f>INDEX(#REF!,MATCH('機能要件一覧(各社回答比較) (R7予算用検討)①'!$D96,#REF!,0))</f>
        <v>#REF!</v>
      </c>
      <c r="S96" s="52" t="e">
        <f>INDEX(#REF!,MATCH('機能要件一覧(各社回答比較) (R7予算用検討)①'!$D96,#REF!,0))</f>
        <v>#REF!</v>
      </c>
      <c r="T96" s="52" t="e">
        <f>INDEX(#REF!,MATCH($D96,#REF!,0))</f>
        <v>#REF!</v>
      </c>
      <c r="U96" s="4"/>
      <c r="V96"/>
    </row>
    <row r="97" spans="1:22" s="3" customFormat="1">
      <c r="A97" s="1"/>
      <c r="B97" s="2">
        <f t="shared" si="9"/>
        <v>70</v>
      </c>
      <c r="C97" s="2"/>
      <c r="D97" s="2" t="str">
        <f t="shared" si="5"/>
        <v>70-</v>
      </c>
      <c r="E97" s="2">
        <v>53</v>
      </c>
      <c r="F97" s="25" t="s">
        <v>187</v>
      </c>
      <c r="G97" s="2"/>
      <c r="H97" s="2" t="s">
        <v>224</v>
      </c>
      <c r="I97" s="2"/>
      <c r="J97" s="2" t="s">
        <v>426</v>
      </c>
      <c r="K97" s="63" t="s">
        <v>426</v>
      </c>
      <c r="L97" s="4" t="s">
        <v>526</v>
      </c>
      <c r="M97" s="6" t="s">
        <v>130</v>
      </c>
      <c r="N97" s="6" t="e">
        <f>INDEX(#REF!,MATCH('機能要件一覧(各社回答比較) (R7予算用検討)①'!D97,#REF!,0))</f>
        <v>#REF!</v>
      </c>
      <c r="O97" s="6" t="e">
        <f>INDEX(#REF!,MATCH('機能要件一覧(各社回答比較) (R7予算用検討)①'!D97,#REF!,0))</f>
        <v>#REF!</v>
      </c>
      <c r="P97" s="6" t="e">
        <f>INDEX(#REF!,MATCH(D97,#REF!,0))</f>
        <v>#REF!</v>
      </c>
      <c r="Q97" s="6" t="e">
        <f t="shared" si="6"/>
        <v>#REF!</v>
      </c>
      <c r="R97" s="52" t="e">
        <f>INDEX(#REF!,MATCH('機能要件一覧(各社回答比較) (R7予算用検討)①'!$D97,#REF!,0))</f>
        <v>#REF!</v>
      </c>
      <c r="S97" s="52" t="e">
        <f>INDEX(#REF!,MATCH('機能要件一覧(各社回答比較) (R7予算用検討)①'!$D97,#REF!,0))</f>
        <v>#REF!</v>
      </c>
      <c r="T97" s="52" t="e">
        <f>INDEX(#REF!,MATCH($D97,#REF!,0))</f>
        <v>#REF!</v>
      </c>
      <c r="U97" s="4"/>
      <c r="V97"/>
    </row>
    <row r="98" spans="1:22" s="3" customFormat="1">
      <c r="A98" s="1"/>
      <c r="B98" s="2">
        <f t="shared" si="9"/>
        <v>71</v>
      </c>
      <c r="C98" s="2"/>
      <c r="D98" s="2" t="str">
        <f t="shared" si="5"/>
        <v>71-</v>
      </c>
      <c r="E98" s="2" t="s">
        <v>134</v>
      </c>
      <c r="F98" s="25" t="s">
        <v>187</v>
      </c>
      <c r="G98" s="2"/>
      <c r="H98" s="2" t="s">
        <v>295</v>
      </c>
      <c r="I98" s="2"/>
      <c r="J98" s="2" t="s">
        <v>426</v>
      </c>
      <c r="K98" s="63" t="s">
        <v>426</v>
      </c>
      <c r="L98" s="4" t="s">
        <v>527</v>
      </c>
      <c r="M98" s="6"/>
      <c r="N98" s="6" t="e">
        <f>INDEX(#REF!,MATCH('機能要件一覧(各社回答比較) (R7予算用検討)①'!D98,#REF!,0))</f>
        <v>#REF!</v>
      </c>
      <c r="O98" s="6" t="e">
        <f>INDEX(#REF!,MATCH('機能要件一覧(各社回答比較) (R7予算用検討)①'!D98,#REF!,0))</f>
        <v>#REF!</v>
      </c>
      <c r="P98" s="6" t="e">
        <f>INDEX(#REF!,MATCH(D98,#REF!,0))</f>
        <v>#REF!</v>
      </c>
      <c r="Q98" s="6" t="e">
        <f t="shared" si="6"/>
        <v>#REF!</v>
      </c>
      <c r="R98" s="52" t="e">
        <f>INDEX(#REF!,MATCH('機能要件一覧(各社回答比較) (R7予算用検討)①'!$D98,#REF!,0))</f>
        <v>#REF!</v>
      </c>
      <c r="S98" s="52" t="e">
        <f>INDEX(#REF!,MATCH('機能要件一覧(各社回答比較) (R7予算用検討)①'!$D98,#REF!,0))</f>
        <v>#REF!</v>
      </c>
      <c r="T98" s="52" t="e">
        <f>INDEX(#REF!,MATCH($D98,#REF!,0))</f>
        <v>#REF!</v>
      </c>
      <c r="U98" s="4"/>
      <c r="V98"/>
    </row>
    <row r="99" spans="1:22" s="3" customFormat="1">
      <c r="A99" s="1"/>
      <c r="B99" s="2">
        <f t="shared" si="9"/>
        <v>72</v>
      </c>
      <c r="C99" s="2"/>
      <c r="D99" s="2" t="str">
        <f t="shared" si="5"/>
        <v>72-</v>
      </c>
      <c r="E99" s="2">
        <v>6</v>
      </c>
      <c r="F99" s="25" t="s">
        <v>187</v>
      </c>
      <c r="G99" s="2"/>
      <c r="H99" s="2" t="s">
        <v>226</v>
      </c>
      <c r="I99" s="2"/>
      <c r="J99" s="2" t="s">
        <v>426</v>
      </c>
      <c r="K99" s="63" t="s">
        <v>426</v>
      </c>
      <c r="L99" s="4" t="s">
        <v>1</v>
      </c>
      <c r="M99" s="6" t="s">
        <v>130</v>
      </c>
      <c r="N99" s="6" t="e">
        <f>INDEX(#REF!,MATCH('機能要件一覧(各社回答比較) (R7予算用検討)①'!D99,#REF!,0))</f>
        <v>#REF!</v>
      </c>
      <c r="O99" s="6" t="e">
        <f>INDEX(#REF!,MATCH('機能要件一覧(各社回答比較) (R7予算用検討)①'!D99,#REF!,0))</f>
        <v>#REF!</v>
      </c>
      <c r="P99" s="6" t="e">
        <f>INDEX(#REF!,MATCH(D99,#REF!,0))</f>
        <v>#REF!</v>
      </c>
      <c r="Q99" s="6" t="e">
        <f t="shared" si="6"/>
        <v>#REF!</v>
      </c>
      <c r="R99" s="52" t="e">
        <f>INDEX(#REF!,MATCH('機能要件一覧(各社回答比較) (R7予算用検討)①'!$D99,#REF!,0))</f>
        <v>#REF!</v>
      </c>
      <c r="S99" s="52" t="e">
        <f>INDEX(#REF!,MATCH('機能要件一覧(各社回答比較) (R7予算用検討)①'!$D99,#REF!,0))</f>
        <v>#REF!</v>
      </c>
      <c r="T99" s="52" t="e">
        <f>INDEX(#REF!,MATCH($D99,#REF!,0))</f>
        <v>#REF!</v>
      </c>
      <c r="U99" s="4"/>
      <c r="V99"/>
    </row>
    <row r="100" spans="1:22" s="3" customFormat="1">
      <c r="A100" s="1"/>
      <c r="B100" s="2" t="s">
        <v>433</v>
      </c>
      <c r="C100" s="2"/>
      <c r="D100" s="2"/>
      <c r="E100" s="2"/>
      <c r="F100" s="25" t="s">
        <v>187</v>
      </c>
      <c r="G100" s="2"/>
      <c r="H100" s="2" t="s">
        <v>226</v>
      </c>
      <c r="I100" s="2"/>
      <c r="J100" s="2" t="s">
        <v>426</v>
      </c>
      <c r="K100" s="63" t="s">
        <v>426</v>
      </c>
      <c r="L100" s="14" t="s">
        <v>434</v>
      </c>
      <c r="M100" s="6"/>
      <c r="N100" s="6"/>
      <c r="O100" s="6"/>
      <c r="P100" s="6"/>
      <c r="Q100" s="6"/>
      <c r="R100" s="52"/>
      <c r="S100" s="52"/>
      <c r="T100" s="52"/>
      <c r="U100" s="4"/>
      <c r="V100"/>
    </row>
    <row r="101" spans="1:22" s="3" customFormat="1" ht="48">
      <c r="A101" s="1"/>
      <c r="B101" s="2">
        <f>IF(C101&lt;&gt;"",B99,IF(B99&lt;&gt;"",B99+1,IF(B98="","error",B98+1)))</f>
        <v>73</v>
      </c>
      <c r="C101" s="2"/>
      <c r="D101" s="2" t="str">
        <f t="shared" si="5"/>
        <v>73-</v>
      </c>
      <c r="E101" s="2">
        <v>61</v>
      </c>
      <c r="F101" s="25" t="s">
        <v>187</v>
      </c>
      <c r="G101" s="2"/>
      <c r="H101" s="2" t="s">
        <v>226</v>
      </c>
      <c r="I101" s="2"/>
      <c r="J101" s="2" t="s">
        <v>426</v>
      </c>
      <c r="K101" s="63" t="s">
        <v>426</v>
      </c>
      <c r="L101" s="4" t="s">
        <v>528</v>
      </c>
      <c r="M101" s="6" t="s">
        <v>130</v>
      </c>
      <c r="N101" s="6" t="e">
        <f>INDEX(#REF!,MATCH('機能要件一覧(各社回答比較) (R7予算用検討)①'!D101,#REF!,0))</f>
        <v>#REF!</v>
      </c>
      <c r="O101" s="54" t="e">
        <f>INDEX(#REF!,MATCH('機能要件一覧(各社回答比較) (R7予算用検討)①'!D101,#REF!,0))</f>
        <v>#REF!</v>
      </c>
      <c r="P101" s="6" t="e">
        <f>INDEX(#REF!,MATCH(D101,#REF!,0))</f>
        <v>#REF!</v>
      </c>
      <c r="Q101" s="6" t="e">
        <f t="shared" si="6"/>
        <v>#REF!</v>
      </c>
      <c r="R101" s="52" t="e">
        <f>INDEX(#REF!,MATCH('機能要件一覧(各社回答比較) (R7予算用検討)①'!$D101,#REF!,0))</f>
        <v>#REF!</v>
      </c>
      <c r="S101" s="52" t="e">
        <f>INDEX(#REF!,MATCH('機能要件一覧(各社回答比較) (R7予算用検討)①'!$D101,#REF!,0))</f>
        <v>#REF!</v>
      </c>
      <c r="T101" s="52" t="e">
        <f>INDEX(#REF!,MATCH($D101,#REF!,0))</f>
        <v>#REF!</v>
      </c>
      <c r="U101" s="4"/>
      <c r="V101"/>
    </row>
    <row r="102" spans="1:22" s="3" customFormat="1">
      <c r="B102" s="2">
        <f>IF(C102&lt;&gt;"",B101,IF(B101&lt;&gt;"",B101+1,IF(B99="","error",B99+1)))</f>
        <v>74</v>
      </c>
      <c r="C102" s="2"/>
      <c r="D102" s="2" t="str">
        <f t="shared" si="5"/>
        <v>74-</v>
      </c>
      <c r="E102" s="2">
        <v>62</v>
      </c>
      <c r="F102" s="25" t="s">
        <v>187</v>
      </c>
      <c r="G102" s="2"/>
      <c r="H102" s="2" t="s">
        <v>226</v>
      </c>
      <c r="I102" s="2"/>
      <c r="J102" s="2" t="s">
        <v>426</v>
      </c>
      <c r="K102" s="63" t="s">
        <v>426</v>
      </c>
      <c r="L102" s="4" t="s">
        <v>529</v>
      </c>
      <c r="M102" s="6" t="s">
        <v>130</v>
      </c>
      <c r="N102" s="6" t="e">
        <f>INDEX(#REF!,MATCH('機能要件一覧(各社回答比較) (R7予算用検討)①'!D102,#REF!,0))</f>
        <v>#REF!</v>
      </c>
      <c r="O102" s="6" t="e">
        <f>INDEX(#REF!,MATCH('機能要件一覧(各社回答比較) (R7予算用検討)①'!D102,#REF!,0))</f>
        <v>#REF!</v>
      </c>
      <c r="P102" s="6" t="e">
        <f>INDEX(#REF!,MATCH(D102,#REF!,0))</f>
        <v>#REF!</v>
      </c>
      <c r="Q102" s="6" t="e">
        <f t="shared" si="6"/>
        <v>#REF!</v>
      </c>
      <c r="R102" s="52" t="e">
        <f>INDEX(#REF!,MATCH('機能要件一覧(各社回答比較) (R7予算用検討)①'!$D102,#REF!,0))</f>
        <v>#REF!</v>
      </c>
      <c r="S102" s="52" t="e">
        <f>INDEX(#REF!,MATCH('機能要件一覧(各社回答比較) (R7予算用検討)①'!$D102,#REF!,0))</f>
        <v>#REF!</v>
      </c>
      <c r="T102" s="52" t="e">
        <f>INDEX(#REF!,MATCH($D102,#REF!,0))</f>
        <v>#REF!</v>
      </c>
      <c r="U102" s="4"/>
      <c r="V102"/>
    </row>
    <row r="103" spans="1:22" s="3" customFormat="1" ht="48">
      <c r="A103" s="1"/>
      <c r="B103" s="2">
        <f>IF(C103&lt;&gt;"",B104,IF(B104&lt;&gt;"",B104+1,IF(B102="","error",B102+1)))</f>
        <v>76</v>
      </c>
      <c r="C103" s="2"/>
      <c r="D103" s="2" t="str">
        <f>B103&amp;"-"&amp;C103</f>
        <v>76-</v>
      </c>
      <c r="E103" s="2">
        <v>57</v>
      </c>
      <c r="F103" s="25" t="s">
        <v>187</v>
      </c>
      <c r="G103" s="2"/>
      <c r="H103" s="2" t="s">
        <v>226</v>
      </c>
      <c r="I103" s="17" t="s">
        <v>342</v>
      </c>
      <c r="J103" s="17" t="s">
        <v>435</v>
      </c>
      <c r="K103" s="35" t="s">
        <v>435</v>
      </c>
      <c r="L103" s="79" t="s">
        <v>530</v>
      </c>
      <c r="M103" s="6" t="s">
        <v>130</v>
      </c>
      <c r="N103" s="6" t="e">
        <f>INDEX(#REF!,MATCH('機能要件一覧(各社回答比較) (R7予算用検討)①'!D103,#REF!,0))</f>
        <v>#REF!</v>
      </c>
      <c r="O103" s="53" t="e">
        <f>INDEX(#REF!,MATCH('機能要件一覧(各社回答比較) (R7予算用検討)①'!D103,#REF!,0))</f>
        <v>#REF!</v>
      </c>
      <c r="P103" s="6" t="e">
        <f>INDEX(#REF!,MATCH(D103,#REF!,0))</f>
        <v>#REF!</v>
      </c>
      <c r="Q103" s="6" t="e">
        <f>N103&amp;O103&amp;P103</f>
        <v>#REF!</v>
      </c>
      <c r="R103" s="52" t="e">
        <f>INDEX(#REF!,MATCH('機能要件一覧(各社回答比較) (R7予算用検討)①'!$D103,#REF!,0))</f>
        <v>#REF!</v>
      </c>
      <c r="S103" s="52" t="e">
        <f>INDEX(#REF!,MATCH('機能要件一覧(各社回答比較) (R7予算用検討)①'!$D103,#REF!,0))</f>
        <v>#REF!</v>
      </c>
      <c r="T103" s="52" t="e">
        <f>INDEX(#REF!,MATCH($D103,#REF!,0))</f>
        <v>#REF!</v>
      </c>
      <c r="U103" s="4"/>
      <c r="V103"/>
    </row>
    <row r="104" spans="1:22" s="3" customFormat="1" ht="48">
      <c r="A104" s="1"/>
      <c r="B104" s="2">
        <f>IF(C104&lt;&gt;"",B102,IF(B102&lt;&gt;"",B102+1,IF(B101="","error",B101+1)))</f>
        <v>75</v>
      </c>
      <c r="C104" s="2"/>
      <c r="D104" s="2" t="str">
        <f t="shared" si="5"/>
        <v>75-</v>
      </c>
      <c r="E104" s="2">
        <v>13</v>
      </c>
      <c r="F104" s="25" t="s">
        <v>187</v>
      </c>
      <c r="G104" s="2"/>
      <c r="H104" s="2" t="s">
        <v>226</v>
      </c>
      <c r="I104" s="17"/>
      <c r="J104" s="17" t="s">
        <v>426</v>
      </c>
      <c r="K104" s="63" t="s">
        <v>426</v>
      </c>
      <c r="L104" s="4" t="s">
        <v>531</v>
      </c>
      <c r="M104" s="6" t="s">
        <v>130</v>
      </c>
      <c r="N104" s="6" t="e">
        <f>INDEX(#REF!,MATCH('機能要件一覧(各社回答比較) (R7予算用検討)①'!D104,#REF!,0))</f>
        <v>#REF!</v>
      </c>
      <c r="O104" s="6" t="e">
        <f>INDEX(#REF!,MATCH('機能要件一覧(各社回答比較) (R7予算用検討)①'!D104,#REF!,0))</f>
        <v>#REF!</v>
      </c>
      <c r="P104" s="6" t="e">
        <f>INDEX(#REF!,MATCH(D104,#REF!,0))</f>
        <v>#REF!</v>
      </c>
      <c r="Q104" s="6" t="e">
        <f t="shared" si="6"/>
        <v>#REF!</v>
      </c>
      <c r="R104" s="52" t="e">
        <f>INDEX(#REF!,MATCH('機能要件一覧(各社回答比較) (R7予算用検討)①'!$D104,#REF!,0))</f>
        <v>#REF!</v>
      </c>
      <c r="S104" s="52" t="e">
        <f>INDEX(#REF!,MATCH('機能要件一覧(各社回答比較) (R7予算用検討)①'!$D104,#REF!,0))</f>
        <v>#REF!</v>
      </c>
      <c r="T104" s="52" t="e">
        <f>INDEX(#REF!,MATCH($D104,#REF!,0))</f>
        <v>#REF!</v>
      </c>
      <c r="U104" s="4"/>
      <c r="V104"/>
    </row>
    <row r="105" spans="1:22" s="3" customFormat="1">
      <c r="A105" s="1"/>
      <c r="B105" s="2">
        <f>IF(C105&lt;&gt;"",B103,IF(B103&lt;&gt;"",B103+1,IF(B104="","error",B104+1)))</f>
        <v>77</v>
      </c>
      <c r="C105" s="2"/>
      <c r="D105" s="2" t="str">
        <f t="shared" si="5"/>
        <v>77-</v>
      </c>
      <c r="E105" s="2" t="s">
        <v>134</v>
      </c>
      <c r="F105" s="25" t="s">
        <v>187</v>
      </c>
      <c r="G105" s="2"/>
      <c r="H105" s="2" t="s">
        <v>294</v>
      </c>
      <c r="I105" s="2"/>
      <c r="J105" s="2" t="s">
        <v>426</v>
      </c>
      <c r="K105" s="63" t="s">
        <v>426</v>
      </c>
      <c r="L105" s="4" t="s">
        <v>290</v>
      </c>
      <c r="M105" s="6"/>
      <c r="N105" s="6" t="e">
        <f>INDEX(#REF!,MATCH('機能要件一覧(各社回答比較) (R7予算用検討)①'!D105,#REF!,0))</f>
        <v>#REF!</v>
      </c>
      <c r="O105" s="6" t="e">
        <f>INDEX(#REF!,MATCH('機能要件一覧(各社回答比較) (R7予算用検討)①'!D105,#REF!,0))</f>
        <v>#REF!</v>
      </c>
      <c r="P105" s="6" t="e">
        <f>INDEX(#REF!,MATCH(D105,#REF!,0))</f>
        <v>#REF!</v>
      </c>
      <c r="Q105" s="6" t="e">
        <f t="shared" si="6"/>
        <v>#REF!</v>
      </c>
      <c r="R105" s="52" t="e">
        <f>INDEX(#REF!,MATCH('機能要件一覧(各社回答比較) (R7予算用検討)①'!$D105,#REF!,0))</f>
        <v>#REF!</v>
      </c>
      <c r="S105" s="52" t="e">
        <f>INDEX(#REF!,MATCH('機能要件一覧(各社回答比較) (R7予算用検討)①'!$D105,#REF!,0))</f>
        <v>#REF!</v>
      </c>
      <c r="T105" s="52" t="e">
        <f>INDEX(#REF!,MATCH($D105,#REF!,0))</f>
        <v>#REF!</v>
      </c>
      <c r="U105" s="4"/>
      <c r="V105"/>
    </row>
    <row r="106" spans="1:22" s="22" customFormat="1">
      <c r="B106" s="18"/>
      <c r="C106" s="18"/>
      <c r="D106" s="18" t="str">
        <f t="shared" si="5"/>
        <v>-</v>
      </c>
      <c r="E106" s="18">
        <v>64</v>
      </c>
      <c r="F106" s="26" t="s">
        <v>187</v>
      </c>
      <c r="G106" s="18"/>
      <c r="H106" s="18" t="s">
        <v>216</v>
      </c>
      <c r="I106" s="18" t="s">
        <v>291</v>
      </c>
      <c r="J106" s="18"/>
      <c r="K106" s="18" t="s">
        <v>329</v>
      </c>
      <c r="L106" s="19" t="s">
        <v>21</v>
      </c>
      <c r="M106" s="20" t="s">
        <v>130</v>
      </c>
      <c r="N106" s="6" t="e">
        <f>INDEX(#REF!,MATCH('機能要件一覧(各社回答比較) (R7予算用検討)①'!D106,#REF!,0))</f>
        <v>#REF!</v>
      </c>
      <c r="O106" s="6" t="e">
        <f>INDEX(#REF!,MATCH('機能要件一覧(各社回答比較) (R7予算用検討)①'!D106,#REF!,0))</f>
        <v>#REF!</v>
      </c>
      <c r="P106" s="6" t="e">
        <f>INDEX(#REF!,MATCH(D106,#REF!,0))</f>
        <v>#REF!</v>
      </c>
      <c r="Q106" s="6" t="e">
        <f t="shared" si="6"/>
        <v>#REF!</v>
      </c>
      <c r="R106" s="6"/>
      <c r="S106" s="20"/>
      <c r="T106" s="20"/>
      <c r="U106" s="19"/>
      <c r="V106" s="21"/>
    </row>
    <row r="107" spans="1:22" s="22" customFormat="1" ht="48">
      <c r="B107" s="18"/>
      <c r="C107" s="18"/>
      <c r="D107" s="18" t="str">
        <f t="shared" si="5"/>
        <v>-</v>
      </c>
      <c r="E107" s="18">
        <v>59</v>
      </c>
      <c r="F107" s="26" t="s">
        <v>187</v>
      </c>
      <c r="G107" s="18"/>
      <c r="H107" s="18" t="s">
        <v>216</v>
      </c>
      <c r="I107" s="18" t="s">
        <v>291</v>
      </c>
      <c r="J107" s="18"/>
      <c r="K107" s="18" t="s">
        <v>329</v>
      </c>
      <c r="L107" s="19" t="s">
        <v>228</v>
      </c>
      <c r="M107" s="20" t="s">
        <v>130</v>
      </c>
      <c r="N107" s="6" t="e">
        <f>INDEX(#REF!,MATCH('機能要件一覧(各社回答比較) (R7予算用検討)①'!D107,#REF!,0))</f>
        <v>#REF!</v>
      </c>
      <c r="O107" s="6" t="e">
        <f>INDEX(#REF!,MATCH('機能要件一覧(各社回答比較) (R7予算用検討)①'!D107,#REF!,0))</f>
        <v>#REF!</v>
      </c>
      <c r="P107" s="6" t="e">
        <f>INDEX(#REF!,MATCH(D107,#REF!,0))</f>
        <v>#REF!</v>
      </c>
      <c r="Q107" s="6" t="e">
        <f t="shared" si="6"/>
        <v>#REF!</v>
      </c>
      <c r="R107" s="6"/>
      <c r="S107" s="20"/>
      <c r="T107" s="20"/>
      <c r="U107" s="19"/>
      <c r="V107" s="21"/>
    </row>
    <row r="108" spans="1:22" s="22" customFormat="1">
      <c r="B108" s="18"/>
      <c r="C108" s="18"/>
      <c r="D108" s="18" t="str">
        <f t="shared" si="5"/>
        <v>-</v>
      </c>
      <c r="E108" s="18">
        <v>65</v>
      </c>
      <c r="F108" s="26" t="s">
        <v>187</v>
      </c>
      <c r="G108" s="18"/>
      <c r="H108" s="18" t="s">
        <v>216</v>
      </c>
      <c r="I108" s="18" t="s">
        <v>291</v>
      </c>
      <c r="J108" s="18"/>
      <c r="K108" s="18" t="s">
        <v>329</v>
      </c>
      <c r="L108" s="19" t="s">
        <v>22</v>
      </c>
      <c r="M108" s="20" t="s">
        <v>130</v>
      </c>
      <c r="N108" s="6" t="e">
        <f>INDEX(#REF!,MATCH('機能要件一覧(各社回答比較) (R7予算用検討)①'!D108,#REF!,0))</f>
        <v>#REF!</v>
      </c>
      <c r="O108" s="6" t="e">
        <f>INDEX(#REF!,MATCH('機能要件一覧(各社回答比較) (R7予算用検討)①'!D108,#REF!,0))</f>
        <v>#REF!</v>
      </c>
      <c r="P108" s="6" t="e">
        <f>INDEX(#REF!,MATCH(D108,#REF!,0))</f>
        <v>#REF!</v>
      </c>
      <c r="Q108" s="6" t="e">
        <f t="shared" si="6"/>
        <v>#REF!</v>
      </c>
      <c r="R108" s="6"/>
      <c r="S108" s="20"/>
      <c r="T108" s="20"/>
      <c r="U108" s="19"/>
      <c r="V108" s="21"/>
    </row>
    <row r="109" spans="1:22" s="3" customFormat="1" ht="48">
      <c r="A109" s="1"/>
      <c r="B109" s="18"/>
      <c r="C109" s="18"/>
      <c r="D109" s="18" t="str">
        <f t="shared" si="5"/>
        <v>-</v>
      </c>
      <c r="E109" s="18">
        <v>173</v>
      </c>
      <c r="F109" s="26" t="s">
        <v>187</v>
      </c>
      <c r="G109" s="18" t="s">
        <v>250</v>
      </c>
      <c r="H109" s="18" t="s">
        <v>216</v>
      </c>
      <c r="I109" s="18" t="s">
        <v>292</v>
      </c>
      <c r="J109" s="18"/>
      <c r="K109" s="18" t="s">
        <v>329</v>
      </c>
      <c r="L109" s="19" t="s">
        <v>227</v>
      </c>
      <c r="M109" s="20" t="s">
        <v>130</v>
      </c>
      <c r="N109" s="6" t="e">
        <f>INDEX(#REF!,MATCH('機能要件一覧(各社回答比較) (R7予算用検討)①'!D109,#REF!,0))</f>
        <v>#REF!</v>
      </c>
      <c r="O109" s="6" t="e">
        <f>INDEX(#REF!,MATCH('機能要件一覧(各社回答比較) (R7予算用検討)①'!D109,#REF!,0))</f>
        <v>#REF!</v>
      </c>
      <c r="P109" s="6" t="e">
        <f>INDEX(#REF!,MATCH(D109,#REF!,0))</f>
        <v>#REF!</v>
      </c>
      <c r="Q109" s="6" t="e">
        <f t="shared" si="6"/>
        <v>#REF!</v>
      </c>
      <c r="R109" s="6"/>
      <c r="S109" s="20"/>
      <c r="T109" s="20"/>
      <c r="U109" s="19"/>
      <c r="V109"/>
    </row>
    <row r="110" spans="1:22" s="3" customFormat="1">
      <c r="A110" s="1"/>
      <c r="B110" s="18"/>
      <c r="C110" s="18"/>
      <c r="D110" s="18" t="str">
        <f t="shared" si="5"/>
        <v>-</v>
      </c>
      <c r="E110" s="18">
        <v>63</v>
      </c>
      <c r="F110" s="26" t="s">
        <v>187</v>
      </c>
      <c r="G110" s="18"/>
      <c r="H110" s="18" t="s">
        <v>216</v>
      </c>
      <c r="I110" s="18" t="s">
        <v>292</v>
      </c>
      <c r="J110" s="18"/>
      <c r="K110" s="18" t="s">
        <v>329</v>
      </c>
      <c r="L110" s="19" t="s">
        <v>20</v>
      </c>
      <c r="M110" s="20" t="s">
        <v>130</v>
      </c>
      <c r="N110" s="6" t="e">
        <f>INDEX(#REF!,MATCH('機能要件一覧(各社回答比較) (R7予算用検討)①'!D110,#REF!,0))</f>
        <v>#REF!</v>
      </c>
      <c r="O110" s="6" t="e">
        <f>INDEX(#REF!,MATCH('機能要件一覧(各社回答比較) (R7予算用検討)①'!D110,#REF!,0))</f>
        <v>#REF!</v>
      </c>
      <c r="P110" s="6" t="e">
        <f>INDEX(#REF!,MATCH(D110,#REF!,0))</f>
        <v>#REF!</v>
      </c>
      <c r="Q110" s="6" t="e">
        <f t="shared" si="6"/>
        <v>#REF!</v>
      </c>
      <c r="R110" s="6"/>
      <c r="S110" s="20"/>
      <c r="T110" s="20"/>
      <c r="U110" s="19"/>
      <c r="V110"/>
    </row>
    <row r="111" spans="1:22" s="3" customFormat="1" ht="277.5" customHeight="1">
      <c r="A111" s="1"/>
      <c r="B111" s="2">
        <f>IF(C111&lt;&gt;"",B106,IF(B106&lt;&gt;"",B106+1,IF(B105="","error",B105+1)))</f>
        <v>78</v>
      </c>
      <c r="C111" s="2"/>
      <c r="D111" s="2" t="str">
        <f>B111&amp;"-"&amp;C111</f>
        <v>78-</v>
      </c>
      <c r="E111" s="2" t="s">
        <v>134</v>
      </c>
      <c r="F111" s="25" t="s">
        <v>187</v>
      </c>
      <c r="G111" s="2"/>
      <c r="H111" s="2" t="s">
        <v>294</v>
      </c>
      <c r="I111" s="37" t="s">
        <v>452</v>
      </c>
      <c r="J111" s="37" t="s">
        <v>440</v>
      </c>
      <c r="K111" s="63" t="s">
        <v>426</v>
      </c>
      <c r="L111" s="4" t="s">
        <v>623</v>
      </c>
      <c r="M111" s="6"/>
      <c r="N111" s="6" t="e">
        <f>INDEX(#REF!,MATCH('機能要件一覧(各社回答比較) (R7予算用検討)①'!D111,#REF!,0))</f>
        <v>#REF!</v>
      </c>
      <c r="O111" s="6" t="e">
        <f>INDEX(#REF!,MATCH('機能要件一覧(各社回答比較) (R7予算用検討)①'!D111,#REF!,0))</f>
        <v>#REF!</v>
      </c>
      <c r="P111" s="6" t="e">
        <f>INDEX(#REF!,MATCH(D111,#REF!,0))</f>
        <v>#REF!</v>
      </c>
      <c r="Q111" s="6" t="e">
        <f>N111&amp;O111&amp;P111</f>
        <v>#REF!</v>
      </c>
      <c r="R111" s="52" t="e">
        <f>INDEX(#REF!,MATCH('機能要件一覧(各社回答比較) (R7予算用検討)①'!$D111,#REF!,0))</f>
        <v>#REF!</v>
      </c>
      <c r="S111" s="52" t="e">
        <f>INDEX(#REF!,MATCH('機能要件一覧(各社回答比較) (R7予算用検討)①'!$D111,#REF!,0))</f>
        <v>#REF!</v>
      </c>
      <c r="T111" s="52" t="e">
        <f>INDEX(#REF!,MATCH($D111,#REF!,0))</f>
        <v>#REF!</v>
      </c>
      <c r="U111" s="4"/>
      <c r="V111"/>
    </row>
    <row r="112" spans="1:22" s="3" customFormat="1">
      <c r="B112" s="2">
        <f>IF(C112&lt;&gt;"",B114,IF(B114&lt;&gt;"",B114+1,IF(B110="","error",B110+1)))</f>
        <v>80</v>
      </c>
      <c r="C112" s="2"/>
      <c r="D112" s="2" t="str">
        <f t="shared" si="5"/>
        <v>80-</v>
      </c>
      <c r="E112" s="2">
        <v>112</v>
      </c>
      <c r="F112" s="25" t="s">
        <v>187</v>
      </c>
      <c r="G112" s="2" t="s">
        <v>248</v>
      </c>
      <c r="H112" s="2" t="s">
        <v>216</v>
      </c>
      <c r="I112" s="37" t="s">
        <v>452</v>
      </c>
      <c r="J112" s="37" t="s">
        <v>440</v>
      </c>
      <c r="K112" s="23" t="s">
        <v>582</v>
      </c>
      <c r="L112" s="19" t="s">
        <v>537</v>
      </c>
      <c r="M112" s="6" t="s">
        <v>130</v>
      </c>
      <c r="N112" s="6" t="e">
        <f>INDEX(#REF!,MATCH('機能要件一覧(各社回答比較) (R7予算用検討)①'!D112,#REF!,0))</f>
        <v>#REF!</v>
      </c>
      <c r="O112" s="6" t="e">
        <f>INDEX(#REF!,MATCH('機能要件一覧(各社回答比較) (R7予算用検討)①'!D112,#REF!,0))</f>
        <v>#REF!</v>
      </c>
      <c r="P112" s="6" t="e">
        <f>INDEX(#REF!,MATCH(D112,#REF!,0))</f>
        <v>#REF!</v>
      </c>
      <c r="Q112" s="6" t="e">
        <f t="shared" si="6"/>
        <v>#REF!</v>
      </c>
      <c r="R112" s="52" t="e">
        <f>INDEX(#REF!,MATCH('機能要件一覧(各社回答比較) (R7予算用検討)①'!$D112,#REF!,0))</f>
        <v>#REF!</v>
      </c>
      <c r="S112" s="52" t="e">
        <f>INDEX(#REF!,MATCH('機能要件一覧(各社回答比較) (R7予算用検討)①'!$D112,#REF!,0))</f>
        <v>#REF!</v>
      </c>
      <c r="T112" s="52" t="e">
        <f>INDEX(#REF!,MATCH($D112,#REF!,0))</f>
        <v>#REF!</v>
      </c>
      <c r="U112" s="4"/>
      <c r="V112" s="27"/>
    </row>
    <row r="113" spans="1:22" s="3" customFormat="1">
      <c r="A113" s="1"/>
      <c r="B113" s="2">
        <f>IF(C113&lt;&gt;"",B112,IF(B112&lt;&gt;"",B112+1,IF(B114="","error",B114+1)))</f>
        <v>81</v>
      </c>
      <c r="C113" s="2"/>
      <c r="D113" s="2" t="str">
        <f t="shared" si="5"/>
        <v>81-</v>
      </c>
      <c r="E113" s="2">
        <v>111</v>
      </c>
      <c r="F113" s="25" t="s">
        <v>187</v>
      </c>
      <c r="G113" s="2" t="s">
        <v>248</v>
      </c>
      <c r="H113" s="2" t="s">
        <v>216</v>
      </c>
      <c r="I113" s="37" t="s">
        <v>452</v>
      </c>
      <c r="J113" s="37" t="s">
        <v>440</v>
      </c>
      <c r="K113" s="23" t="s">
        <v>582</v>
      </c>
      <c r="L113" s="83" t="s">
        <v>586</v>
      </c>
      <c r="M113" s="6" t="s">
        <v>130</v>
      </c>
      <c r="N113" s="6" t="e">
        <f>INDEX(#REF!,MATCH('機能要件一覧(各社回答比較) (R7予算用検討)①'!D113,#REF!,0))</f>
        <v>#REF!</v>
      </c>
      <c r="O113" s="53" t="e">
        <f>INDEX(#REF!,MATCH('機能要件一覧(各社回答比較) (R7予算用検討)①'!D113,#REF!,0))</f>
        <v>#REF!</v>
      </c>
      <c r="P113" s="6" t="e">
        <f>INDEX(#REF!,MATCH(D113,#REF!,0))</f>
        <v>#REF!</v>
      </c>
      <c r="Q113" s="6" t="e">
        <f t="shared" si="6"/>
        <v>#REF!</v>
      </c>
      <c r="R113" s="52" t="e">
        <f>INDEX(#REF!,MATCH('機能要件一覧(各社回答比較) (R7予算用検討)①'!$D113,#REF!,0))</f>
        <v>#REF!</v>
      </c>
      <c r="S113" s="52" t="e">
        <f>INDEX(#REF!,MATCH('機能要件一覧(各社回答比較) (R7予算用検討)①'!$D113,#REF!,0))</f>
        <v>#REF!</v>
      </c>
      <c r="T113" s="52" t="e">
        <f>INDEX(#REF!,MATCH($D113,#REF!,0))</f>
        <v>#REF!</v>
      </c>
      <c r="U113" s="4"/>
      <c r="V113"/>
    </row>
    <row r="114" spans="1:22" s="3" customFormat="1">
      <c r="B114" s="2">
        <v>79</v>
      </c>
      <c r="C114" s="2"/>
      <c r="D114" s="2" t="str">
        <f>B114&amp;"-"&amp;C114</f>
        <v>79-</v>
      </c>
      <c r="E114" s="2">
        <v>194</v>
      </c>
      <c r="F114" s="25" t="s">
        <v>187</v>
      </c>
      <c r="G114" s="2" t="s">
        <v>250</v>
      </c>
      <c r="H114" s="2" t="s">
        <v>216</v>
      </c>
      <c r="I114" s="37" t="s">
        <v>452</v>
      </c>
      <c r="J114" s="37" t="s">
        <v>440</v>
      </c>
      <c r="K114" s="23" t="s">
        <v>582</v>
      </c>
      <c r="L114" s="19" t="s">
        <v>532</v>
      </c>
      <c r="M114" s="6" t="s">
        <v>130</v>
      </c>
      <c r="N114" s="6" t="e">
        <f>INDEX(#REF!,MATCH('機能要件一覧(各社回答比較) (R7予算用検討)①'!D114,#REF!,0))</f>
        <v>#REF!</v>
      </c>
      <c r="O114" s="6" t="e">
        <f>INDEX(#REF!,MATCH('機能要件一覧(各社回答比較) (R7予算用検討)①'!D114,#REF!,0))</f>
        <v>#REF!</v>
      </c>
      <c r="P114" s="6" t="e">
        <f>INDEX(#REF!,MATCH(D114,#REF!,0))</f>
        <v>#REF!</v>
      </c>
      <c r="Q114" s="6" t="e">
        <f>N114&amp;O114&amp;P114</f>
        <v>#REF!</v>
      </c>
      <c r="R114" s="52" t="e">
        <f>INDEX(#REF!,MATCH('機能要件一覧(各社回答比較) (R7予算用検討)①'!$D114,#REF!,0))</f>
        <v>#REF!</v>
      </c>
      <c r="S114" s="52" t="e">
        <f>INDEX(#REF!,MATCH('機能要件一覧(各社回答比較) (R7予算用検討)①'!$D114,#REF!,0))</f>
        <v>#REF!</v>
      </c>
      <c r="T114" s="52" t="e">
        <f>INDEX(#REF!,MATCH($D114,#REF!,0))</f>
        <v>#REF!</v>
      </c>
      <c r="U114" s="4"/>
      <c r="V114" s="27"/>
    </row>
    <row r="115" spans="1:22" s="3" customFormat="1" ht="48">
      <c r="A115" s="1"/>
      <c r="B115" s="2">
        <f>IF(C115&lt;&gt;"",B113,IF(B113&lt;&gt;"",B113+1,IF(B112="","error",B112+1)))</f>
        <v>82</v>
      </c>
      <c r="C115" s="2"/>
      <c r="D115" s="2" t="str">
        <f t="shared" si="5"/>
        <v>82-</v>
      </c>
      <c r="E115" s="2">
        <v>139</v>
      </c>
      <c r="F115" s="25" t="s">
        <v>187</v>
      </c>
      <c r="G115" s="2" t="s">
        <v>249</v>
      </c>
      <c r="H115" s="2" t="s">
        <v>216</v>
      </c>
      <c r="I115" s="37" t="s">
        <v>452</v>
      </c>
      <c r="J115" s="37" t="s">
        <v>440</v>
      </c>
      <c r="K115" s="23" t="s">
        <v>582</v>
      </c>
      <c r="L115" s="19" t="s">
        <v>533</v>
      </c>
      <c r="M115" s="6" t="s">
        <v>130</v>
      </c>
      <c r="N115" s="6" t="e">
        <f>INDEX(#REF!,MATCH('機能要件一覧(各社回答比較) (R7予算用検討)①'!D115,#REF!,0))</f>
        <v>#REF!</v>
      </c>
      <c r="O115" s="6" t="e">
        <f>INDEX(#REF!,MATCH('機能要件一覧(各社回答比較) (R7予算用検討)①'!D115,#REF!,0))</f>
        <v>#REF!</v>
      </c>
      <c r="P115" s="6" t="e">
        <f>INDEX(#REF!,MATCH(D115,#REF!,0))</f>
        <v>#REF!</v>
      </c>
      <c r="Q115" s="6" t="e">
        <f t="shared" si="6"/>
        <v>#REF!</v>
      </c>
      <c r="R115" s="52" t="e">
        <f>INDEX(#REF!,MATCH('機能要件一覧(各社回答比較) (R7予算用検討)①'!$D115,#REF!,0))</f>
        <v>#REF!</v>
      </c>
      <c r="S115" s="52" t="e">
        <f>INDEX(#REF!,MATCH('機能要件一覧(各社回答比較) (R7予算用検討)①'!$D115,#REF!,0))</f>
        <v>#REF!</v>
      </c>
      <c r="T115" s="52" t="e">
        <f>INDEX(#REF!,MATCH($D115,#REF!,0))</f>
        <v>#REF!</v>
      </c>
      <c r="U115" s="4"/>
      <c r="V115"/>
    </row>
    <row r="116" spans="1:22" s="3" customFormat="1">
      <c r="A116" s="1"/>
      <c r="B116" s="2">
        <f>IF(C116&lt;&gt;"",B115,IF(B115&lt;&gt;"",B115+1,IF(B113="","error",B113+1)))</f>
        <v>83</v>
      </c>
      <c r="C116" s="2"/>
      <c r="D116" s="2" t="str">
        <f t="shared" si="5"/>
        <v>83-</v>
      </c>
      <c r="E116" s="2">
        <v>134</v>
      </c>
      <c r="F116" s="25" t="s">
        <v>187</v>
      </c>
      <c r="G116" s="2" t="s">
        <v>249</v>
      </c>
      <c r="H116" s="2" t="s">
        <v>216</v>
      </c>
      <c r="I116" s="37" t="s">
        <v>452</v>
      </c>
      <c r="J116" s="37" t="s">
        <v>440</v>
      </c>
      <c r="K116" s="23" t="s">
        <v>329</v>
      </c>
      <c r="L116" s="19" t="s">
        <v>534</v>
      </c>
      <c r="M116" s="6" t="s">
        <v>130</v>
      </c>
      <c r="N116" s="6" t="e">
        <f>INDEX(#REF!,MATCH('機能要件一覧(各社回答比較) (R7予算用検討)①'!D116,#REF!,0))</f>
        <v>#REF!</v>
      </c>
      <c r="O116" s="6" t="e">
        <f>INDEX(#REF!,MATCH('機能要件一覧(各社回答比較) (R7予算用検討)①'!D116,#REF!,0))</f>
        <v>#REF!</v>
      </c>
      <c r="P116" s="6" t="e">
        <f>INDEX(#REF!,MATCH(D116,#REF!,0))</f>
        <v>#REF!</v>
      </c>
      <c r="Q116" s="6" t="e">
        <f t="shared" si="6"/>
        <v>#REF!</v>
      </c>
      <c r="R116" s="52" t="e">
        <f>INDEX(#REF!,MATCH('機能要件一覧(各社回答比較) (R7予算用検討)①'!$D116,#REF!,0))</f>
        <v>#REF!</v>
      </c>
      <c r="S116" s="52" t="e">
        <f>INDEX(#REF!,MATCH('機能要件一覧(各社回答比較) (R7予算用検討)①'!$D116,#REF!,0))</f>
        <v>#REF!</v>
      </c>
      <c r="T116" s="52" t="e">
        <f>INDEX(#REF!,MATCH($D116,#REF!,0))</f>
        <v>#REF!</v>
      </c>
      <c r="U116" s="4"/>
      <c r="V116"/>
    </row>
    <row r="117" spans="1:22" s="3" customFormat="1">
      <c r="B117" s="2">
        <f t="shared" ref="B117:B124" si="10">IF(C117&lt;&gt;"",B116,IF(B116&lt;&gt;"",B116+1,IF(B115="","error",B115+1)))</f>
        <v>84</v>
      </c>
      <c r="C117" s="2"/>
      <c r="D117" s="2" t="str">
        <f t="shared" si="5"/>
        <v>84-</v>
      </c>
      <c r="E117" s="2">
        <v>140</v>
      </c>
      <c r="F117" s="25" t="s">
        <v>187</v>
      </c>
      <c r="G117" s="2" t="s">
        <v>249</v>
      </c>
      <c r="H117" s="2" t="s">
        <v>216</v>
      </c>
      <c r="I117" s="37" t="s">
        <v>452</v>
      </c>
      <c r="J117" s="37" t="s">
        <v>440</v>
      </c>
      <c r="K117" s="23" t="s">
        <v>582</v>
      </c>
      <c r="L117" s="19" t="s">
        <v>535</v>
      </c>
      <c r="M117" s="6" t="s">
        <v>130</v>
      </c>
      <c r="N117" s="6" t="e">
        <f>INDEX(#REF!,MATCH('機能要件一覧(各社回答比較) (R7予算用検討)①'!D117,#REF!,0))</f>
        <v>#REF!</v>
      </c>
      <c r="O117" s="6" t="e">
        <f>INDEX(#REF!,MATCH('機能要件一覧(各社回答比較) (R7予算用検討)①'!D117,#REF!,0))</f>
        <v>#REF!</v>
      </c>
      <c r="P117" s="6" t="e">
        <f>INDEX(#REF!,MATCH(D117,#REF!,0))</f>
        <v>#REF!</v>
      </c>
      <c r="Q117" s="6" t="e">
        <f t="shared" si="6"/>
        <v>#REF!</v>
      </c>
      <c r="R117" s="52" t="e">
        <f>INDEX(#REF!,MATCH('機能要件一覧(各社回答比較) (R7予算用検討)①'!$D117,#REF!,0))</f>
        <v>#REF!</v>
      </c>
      <c r="S117" s="52" t="e">
        <f>INDEX(#REF!,MATCH('機能要件一覧(各社回答比較) (R7予算用検討)①'!$D117,#REF!,0))</f>
        <v>#REF!</v>
      </c>
      <c r="T117" s="52" t="e">
        <f>INDEX(#REF!,MATCH($D117,#REF!,0))</f>
        <v>#REF!</v>
      </c>
      <c r="U117" s="4"/>
      <c r="V117" s="27"/>
    </row>
    <row r="118" spans="1:22" s="3" customFormat="1" ht="48">
      <c r="A118" s="1"/>
      <c r="B118" s="2">
        <f t="shared" si="10"/>
        <v>85</v>
      </c>
      <c r="C118" s="2"/>
      <c r="D118" s="2" t="str">
        <f t="shared" si="5"/>
        <v>85-</v>
      </c>
      <c r="E118" s="2">
        <v>119</v>
      </c>
      <c r="F118" s="25" t="s">
        <v>35</v>
      </c>
      <c r="G118" s="2" t="s">
        <v>249</v>
      </c>
      <c r="H118" s="2" t="s">
        <v>216</v>
      </c>
      <c r="I118" s="37" t="s">
        <v>452</v>
      </c>
      <c r="J118" s="37" t="s">
        <v>440</v>
      </c>
      <c r="K118" s="23" t="s">
        <v>582</v>
      </c>
      <c r="L118" s="19" t="s">
        <v>536</v>
      </c>
      <c r="M118" s="6" t="s">
        <v>132</v>
      </c>
      <c r="N118" s="6" t="e">
        <f>INDEX(#REF!,MATCH('機能要件一覧(各社回答比較) (R7予算用検討)①'!D118,#REF!,0))</f>
        <v>#REF!</v>
      </c>
      <c r="O118" s="6" t="e">
        <f>INDEX(#REF!,MATCH('機能要件一覧(各社回答比較) (R7予算用検討)①'!D118,#REF!,0))</f>
        <v>#REF!</v>
      </c>
      <c r="P118" s="6" t="e">
        <f>INDEX(#REF!,MATCH(D118,#REF!,0))</f>
        <v>#REF!</v>
      </c>
      <c r="Q118" s="6" t="e">
        <f t="shared" si="6"/>
        <v>#REF!</v>
      </c>
      <c r="R118" s="52" t="e">
        <f>INDEX(#REF!,MATCH('機能要件一覧(各社回答比較) (R7予算用検討)①'!$D118,#REF!,0))</f>
        <v>#REF!</v>
      </c>
      <c r="S118" s="52" t="e">
        <f>INDEX(#REF!,MATCH('機能要件一覧(各社回答比較) (R7予算用検討)①'!$D118,#REF!,0))</f>
        <v>#REF!</v>
      </c>
      <c r="T118" s="52" t="e">
        <f>INDEX(#REF!,MATCH($D118,#REF!,0))</f>
        <v>#REF!</v>
      </c>
      <c r="U118" s="4"/>
      <c r="V118"/>
    </row>
    <row r="119" spans="1:22" s="3" customFormat="1">
      <c r="A119" s="1"/>
      <c r="B119" s="2">
        <f t="shared" si="10"/>
        <v>86</v>
      </c>
      <c r="C119" s="2"/>
      <c r="D119" s="2" t="str">
        <f t="shared" si="5"/>
        <v>86-</v>
      </c>
      <c r="E119" s="2">
        <v>105</v>
      </c>
      <c r="F119" s="25" t="s">
        <v>187</v>
      </c>
      <c r="G119" s="2"/>
      <c r="H119" s="2" t="s">
        <v>216</v>
      </c>
      <c r="I119" s="2"/>
      <c r="J119" s="2" t="s">
        <v>426</v>
      </c>
      <c r="K119" s="63" t="s">
        <v>426</v>
      </c>
      <c r="L119" s="4" t="s">
        <v>29</v>
      </c>
      <c r="M119" s="6" t="s">
        <v>130</v>
      </c>
      <c r="N119" s="6" t="e">
        <f>INDEX(#REF!,MATCH('機能要件一覧(各社回答比較) (R7予算用検討)①'!D119,#REF!,0))</f>
        <v>#REF!</v>
      </c>
      <c r="O119" s="6" t="e">
        <f>INDEX(#REF!,MATCH('機能要件一覧(各社回答比較) (R7予算用検討)①'!D119,#REF!,0))</f>
        <v>#REF!</v>
      </c>
      <c r="P119" s="6" t="e">
        <f>INDEX(#REF!,MATCH(D119,#REF!,0))</f>
        <v>#REF!</v>
      </c>
      <c r="Q119" s="6" t="e">
        <f t="shared" si="6"/>
        <v>#REF!</v>
      </c>
      <c r="R119" s="52" t="e">
        <f>INDEX(#REF!,MATCH('機能要件一覧(各社回答比較) (R7予算用検討)①'!$D119,#REF!,0))</f>
        <v>#REF!</v>
      </c>
      <c r="S119" s="52" t="e">
        <f>INDEX(#REF!,MATCH('機能要件一覧(各社回答比較) (R7予算用検討)①'!$D119,#REF!,0))</f>
        <v>#REF!</v>
      </c>
      <c r="T119" s="52" t="e">
        <f>INDEX(#REF!,MATCH($D119,#REF!,0))</f>
        <v>#REF!</v>
      </c>
      <c r="U119" s="4"/>
      <c r="V119"/>
    </row>
    <row r="120" spans="1:22" s="3" customFormat="1">
      <c r="A120" s="1"/>
      <c r="B120" s="2" t="s">
        <v>433</v>
      </c>
      <c r="C120" s="2"/>
      <c r="D120" s="2"/>
      <c r="E120" s="2"/>
      <c r="F120" s="25"/>
      <c r="G120" s="2"/>
      <c r="H120" s="2"/>
      <c r="I120" s="2"/>
      <c r="J120" s="2"/>
      <c r="K120" s="23" t="s">
        <v>582</v>
      </c>
      <c r="L120" s="83" t="s">
        <v>538</v>
      </c>
      <c r="M120" s="6"/>
      <c r="N120" s="6"/>
      <c r="O120" s="6"/>
      <c r="P120" s="6"/>
      <c r="Q120" s="6"/>
      <c r="R120" s="52"/>
      <c r="S120" s="52"/>
      <c r="T120" s="52"/>
      <c r="U120" s="4"/>
      <c r="V120"/>
    </row>
    <row r="121" spans="1:22" s="3" customFormat="1" ht="48">
      <c r="A121" s="1"/>
      <c r="B121" s="2">
        <f>IF(C121&lt;&gt;"",B119,IF(B119&lt;&gt;"",B119+1,IF(B118="","error",B118+1)))</f>
        <v>87</v>
      </c>
      <c r="C121" s="2"/>
      <c r="D121" s="2" t="str">
        <f t="shared" si="5"/>
        <v>87-</v>
      </c>
      <c r="E121" s="2">
        <v>14</v>
      </c>
      <c r="F121" s="25" t="s">
        <v>187</v>
      </c>
      <c r="G121" s="2"/>
      <c r="H121" s="2" t="s">
        <v>158</v>
      </c>
      <c r="I121" s="17" t="s">
        <v>230</v>
      </c>
      <c r="J121" s="17" t="s">
        <v>426</v>
      </c>
      <c r="K121" s="63" t="s">
        <v>426</v>
      </c>
      <c r="L121" s="4" t="s">
        <v>231</v>
      </c>
      <c r="M121" s="6" t="s">
        <v>130</v>
      </c>
      <c r="N121" s="6" t="e">
        <f>INDEX(#REF!,MATCH('機能要件一覧(各社回答比較) (R7予算用検討)①'!D121,#REF!,0))</f>
        <v>#REF!</v>
      </c>
      <c r="O121" s="53" t="e">
        <f>INDEX(#REF!,MATCH('機能要件一覧(各社回答比較) (R7予算用検討)①'!D121,#REF!,0))</f>
        <v>#REF!</v>
      </c>
      <c r="P121" s="6" t="e">
        <f>INDEX(#REF!,MATCH(D121,#REF!,0))</f>
        <v>#REF!</v>
      </c>
      <c r="Q121" s="6" t="e">
        <f t="shared" si="6"/>
        <v>#REF!</v>
      </c>
      <c r="R121" s="52" t="e">
        <f>INDEX(#REF!,MATCH('機能要件一覧(各社回答比較) (R7予算用検討)①'!$D121,#REF!,0))</f>
        <v>#REF!</v>
      </c>
      <c r="S121" s="52" t="e">
        <f>INDEX(#REF!,MATCH('機能要件一覧(各社回答比較) (R7予算用検討)①'!$D121,#REF!,0))</f>
        <v>#REF!</v>
      </c>
      <c r="T121" s="52" t="e">
        <f>INDEX(#REF!,MATCH($D121,#REF!,0))</f>
        <v>#REF!</v>
      </c>
      <c r="U121" s="4"/>
      <c r="V121"/>
    </row>
    <row r="122" spans="1:22" s="3" customFormat="1">
      <c r="A122" s="1"/>
      <c r="B122" s="2">
        <f>IF(C122&lt;&gt;"",B121,IF(B121&lt;&gt;"",B121+1,IF(B119="","error",B119+1)))</f>
        <v>88</v>
      </c>
      <c r="C122" s="2"/>
      <c r="D122" s="2" t="str">
        <f t="shared" si="5"/>
        <v>88-</v>
      </c>
      <c r="E122" s="2">
        <v>50</v>
      </c>
      <c r="F122" s="25" t="s">
        <v>187</v>
      </c>
      <c r="G122" s="2"/>
      <c r="H122" s="2" t="s">
        <v>158</v>
      </c>
      <c r="I122" s="2"/>
      <c r="J122" s="2" t="s">
        <v>426</v>
      </c>
      <c r="K122" s="37" t="s">
        <v>435</v>
      </c>
      <c r="L122" s="79" t="s">
        <v>232</v>
      </c>
      <c r="M122" s="6" t="s">
        <v>130</v>
      </c>
      <c r="N122" s="6" t="e">
        <f>INDEX(#REF!,MATCH('機能要件一覧(各社回答比較) (R7予算用検討)①'!D122,#REF!,0))</f>
        <v>#REF!</v>
      </c>
      <c r="O122" s="6" t="e">
        <f>INDEX(#REF!,MATCH('機能要件一覧(各社回答比較) (R7予算用検討)①'!D122,#REF!,0))</f>
        <v>#REF!</v>
      </c>
      <c r="P122" s="6" t="e">
        <f>INDEX(#REF!,MATCH(D122,#REF!,0))</f>
        <v>#REF!</v>
      </c>
      <c r="Q122" s="6" t="e">
        <f t="shared" si="6"/>
        <v>#REF!</v>
      </c>
      <c r="R122" s="52" t="e">
        <f>INDEX(#REF!,MATCH('機能要件一覧(各社回答比較) (R7予算用検討)①'!$D122,#REF!,0))</f>
        <v>#REF!</v>
      </c>
      <c r="S122" s="52" t="e">
        <f>INDEX(#REF!,MATCH('機能要件一覧(各社回答比較) (R7予算用検討)①'!$D122,#REF!,0))</f>
        <v>#REF!</v>
      </c>
      <c r="T122" s="52" t="e">
        <f>INDEX(#REF!,MATCH($D122,#REF!,0))</f>
        <v>#REF!</v>
      </c>
      <c r="U122" s="4"/>
      <c r="V122"/>
    </row>
    <row r="123" spans="1:22" s="3" customFormat="1">
      <c r="A123" s="1"/>
      <c r="B123" s="2">
        <f t="shared" si="10"/>
        <v>89</v>
      </c>
      <c r="C123" s="2"/>
      <c r="D123" s="2" t="str">
        <f t="shared" si="5"/>
        <v>89-</v>
      </c>
      <c r="E123" s="2">
        <v>46</v>
      </c>
      <c r="F123" s="25" t="s">
        <v>187</v>
      </c>
      <c r="G123" s="2"/>
      <c r="H123" s="2" t="s">
        <v>190</v>
      </c>
      <c r="I123" s="2"/>
      <c r="J123" s="2" t="s">
        <v>426</v>
      </c>
      <c r="K123" s="63" t="s">
        <v>426</v>
      </c>
      <c r="L123" s="4" t="s">
        <v>113</v>
      </c>
      <c r="M123" s="6" t="s">
        <v>130</v>
      </c>
      <c r="N123" s="6" t="e">
        <f>INDEX(#REF!,MATCH('機能要件一覧(各社回答比較) (R7予算用検討)①'!D123,#REF!,0))</f>
        <v>#REF!</v>
      </c>
      <c r="O123" s="6" t="e">
        <f>INDEX(#REF!,MATCH('機能要件一覧(各社回答比較) (R7予算用検討)①'!D123,#REF!,0))</f>
        <v>#REF!</v>
      </c>
      <c r="P123" s="6" t="e">
        <f>INDEX(#REF!,MATCH(D123,#REF!,0))</f>
        <v>#REF!</v>
      </c>
      <c r="Q123" s="6" t="e">
        <f t="shared" si="6"/>
        <v>#REF!</v>
      </c>
      <c r="R123" s="52" t="e">
        <f>INDEX(#REF!,MATCH('機能要件一覧(各社回答比較) (R7予算用検討)①'!$D123,#REF!,0))</f>
        <v>#REF!</v>
      </c>
      <c r="S123" s="52" t="e">
        <f>INDEX(#REF!,MATCH('機能要件一覧(各社回答比較) (R7予算用検討)①'!$D123,#REF!,0))</f>
        <v>#REF!</v>
      </c>
      <c r="T123" s="52" t="e">
        <f>INDEX(#REF!,MATCH($D123,#REF!,0))</f>
        <v>#REF!</v>
      </c>
      <c r="U123" s="4"/>
      <c r="V123"/>
    </row>
    <row r="124" spans="1:22" s="3" customFormat="1">
      <c r="A124" s="1"/>
      <c r="B124" s="2">
        <f t="shared" si="10"/>
        <v>90</v>
      </c>
      <c r="C124" s="2"/>
      <c r="D124" s="2" t="str">
        <f t="shared" si="5"/>
        <v>90-</v>
      </c>
      <c r="E124" s="2">
        <v>122</v>
      </c>
      <c r="F124" s="25" t="s">
        <v>187</v>
      </c>
      <c r="G124" s="2"/>
      <c r="H124" s="2" t="s">
        <v>190</v>
      </c>
      <c r="I124" s="2"/>
      <c r="J124" s="2" t="s">
        <v>426</v>
      </c>
      <c r="K124" s="63" t="s">
        <v>426</v>
      </c>
      <c r="L124" s="4" t="s">
        <v>247</v>
      </c>
      <c r="M124" s="6" t="s">
        <v>130</v>
      </c>
      <c r="N124" s="6" t="e">
        <f>INDEX(#REF!,MATCH('機能要件一覧(各社回答比較) (R7予算用検討)①'!D124,#REF!,0))</f>
        <v>#REF!</v>
      </c>
      <c r="O124" s="6" t="e">
        <f>INDEX(#REF!,MATCH('機能要件一覧(各社回答比較) (R7予算用検討)①'!D124,#REF!,0))</f>
        <v>#REF!</v>
      </c>
      <c r="P124" s="6" t="e">
        <f>INDEX(#REF!,MATCH(D124,#REF!,0))</f>
        <v>#REF!</v>
      </c>
      <c r="Q124" s="6" t="e">
        <f t="shared" si="6"/>
        <v>#REF!</v>
      </c>
      <c r="R124" s="52" t="e">
        <f>INDEX(#REF!,MATCH('機能要件一覧(各社回答比較) (R7予算用検討)①'!$D124,#REF!,0))</f>
        <v>#REF!</v>
      </c>
      <c r="S124" s="52" t="e">
        <f>INDEX(#REF!,MATCH('機能要件一覧(各社回答比較) (R7予算用検討)①'!$D124,#REF!,0))</f>
        <v>#REF!</v>
      </c>
      <c r="T124" s="52" t="e">
        <f>INDEX(#REF!,MATCH($D124,#REF!,0))</f>
        <v>#REF!</v>
      </c>
      <c r="U124" s="4"/>
      <c r="V124"/>
    </row>
    <row r="125" spans="1:22" s="3" customFormat="1">
      <c r="A125" s="1"/>
      <c r="B125" s="2">
        <f>IF(C125&lt;&gt;"",B13,IF(B13&lt;&gt;"",B13+1,IF(B11="","error",B11+1)))</f>
        <v>8</v>
      </c>
      <c r="C125" s="2"/>
      <c r="D125" s="2" t="str">
        <f>B125&amp;"-"&amp;C125</f>
        <v>8-</v>
      </c>
      <c r="E125" s="2">
        <v>31</v>
      </c>
      <c r="F125" s="55" t="s">
        <v>187</v>
      </c>
      <c r="G125" s="2" t="s">
        <v>156</v>
      </c>
      <c r="H125" s="2" t="s">
        <v>243</v>
      </c>
      <c r="I125" s="2"/>
      <c r="J125" s="2" t="s">
        <v>426</v>
      </c>
      <c r="K125" s="63" t="s">
        <v>426</v>
      </c>
      <c r="L125" s="4" t="s">
        <v>334</v>
      </c>
      <c r="M125" s="6" t="s">
        <v>130</v>
      </c>
      <c r="N125" s="6" t="e">
        <f>INDEX(#REF!,MATCH('機能要件一覧(各社回答比較) (R7予算用検討)①'!D125,#REF!,0))</f>
        <v>#REF!</v>
      </c>
      <c r="O125" s="6" t="e">
        <f>INDEX(#REF!,MATCH('機能要件一覧(各社回答比較) (R7予算用検討)①'!D125,#REF!,0))</f>
        <v>#REF!</v>
      </c>
      <c r="P125" s="6" t="e">
        <f>INDEX(#REF!,MATCH(D125,#REF!,0))</f>
        <v>#REF!</v>
      </c>
      <c r="Q125" s="6" t="e">
        <f>N125&amp;O125&amp;P125</f>
        <v>#REF!</v>
      </c>
      <c r="R125" s="52" t="e">
        <f>INDEX(#REF!,MATCH('機能要件一覧(各社回答比較) (R7予算用検討)①'!$D125,#REF!,0))</f>
        <v>#REF!</v>
      </c>
      <c r="S125" s="52" t="e">
        <f>INDEX(#REF!,MATCH('機能要件一覧(各社回答比較) (R7予算用検討)①'!$D125,#REF!,0))</f>
        <v>#REF!</v>
      </c>
      <c r="T125" s="52" t="e">
        <f>INDEX(#REF!,MATCH($D125,#REF!,0))</f>
        <v>#REF!</v>
      </c>
      <c r="U125" s="4"/>
      <c r="V125"/>
    </row>
    <row r="126" spans="1:22" s="3" customFormat="1" ht="144">
      <c r="A126" s="1"/>
      <c r="B126" s="2">
        <f>IF(C126&lt;&gt;"",B124,IF(B124&lt;&gt;"",B124+1,IF(B123="","error",B123+1)))</f>
        <v>91</v>
      </c>
      <c r="C126" s="2"/>
      <c r="D126" s="2" t="str">
        <f t="shared" si="5"/>
        <v>91-</v>
      </c>
      <c r="E126" s="2" t="s">
        <v>134</v>
      </c>
      <c r="F126" s="25" t="s">
        <v>28</v>
      </c>
      <c r="G126" s="2"/>
      <c r="H126" s="2" t="s">
        <v>243</v>
      </c>
      <c r="I126" s="31"/>
      <c r="J126" s="31" t="s">
        <v>426</v>
      </c>
      <c r="K126" s="63" t="s">
        <v>426</v>
      </c>
      <c r="L126" s="4" t="s">
        <v>343</v>
      </c>
      <c r="M126" s="6"/>
      <c r="N126" s="6" t="e">
        <f>INDEX(#REF!,MATCH('機能要件一覧(各社回答比較) (R7予算用検討)①'!D126,#REF!,0))</f>
        <v>#REF!</v>
      </c>
      <c r="O126" s="6" t="e">
        <f>INDEX(#REF!,MATCH('機能要件一覧(各社回答比較) (R7予算用検討)①'!D126,#REF!,0))</f>
        <v>#REF!</v>
      </c>
      <c r="P126" s="6" t="e">
        <f>INDEX(#REF!,MATCH(D126,#REF!,0))</f>
        <v>#REF!</v>
      </c>
      <c r="Q126" s="6" t="e">
        <f t="shared" si="6"/>
        <v>#REF!</v>
      </c>
      <c r="R126" s="52" t="e">
        <f>INDEX(#REF!,MATCH('機能要件一覧(各社回答比較) (R7予算用検討)①'!$D126,#REF!,0))</f>
        <v>#REF!</v>
      </c>
      <c r="S126" s="52" t="e">
        <f>INDEX(#REF!,MATCH('機能要件一覧(各社回答比較) (R7予算用検討)①'!$D126,#REF!,0))</f>
        <v>#REF!</v>
      </c>
      <c r="T126" s="52" t="e">
        <f>INDEX(#REF!,MATCH($D126,#REF!,0))</f>
        <v>#REF!</v>
      </c>
      <c r="U126" s="4"/>
      <c r="V126"/>
    </row>
    <row r="127" spans="1:22" s="22" customFormat="1" ht="72">
      <c r="B127" s="18"/>
      <c r="C127" s="18"/>
      <c r="D127" s="18" t="str">
        <f t="shared" si="5"/>
        <v>-</v>
      </c>
      <c r="E127" s="18">
        <v>117</v>
      </c>
      <c r="F127" s="26" t="s">
        <v>28</v>
      </c>
      <c r="G127" s="18"/>
      <c r="H127" s="18" t="s">
        <v>240</v>
      </c>
      <c r="I127" s="23" t="s">
        <v>344</v>
      </c>
      <c r="J127" s="23"/>
      <c r="K127" s="23" t="s">
        <v>329</v>
      </c>
      <c r="L127" s="19" t="s">
        <v>129</v>
      </c>
      <c r="M127" s="20" t="s">
        <v>130</v>
      </c>
      <c r="N127" s="6" t="e">
        <f>INDEX(#REF!,MATCH('機能要件一覧(各社回答比較) (R7予算用検討)①'!D127,#REF!,0))</f>
        <v>#REF!</v>
      </c>
      <c r="O127" s="6" t="e">
        <f>INDEX(#REF!,MATCH('機能要件一覧(各社回答比較) (R7予算用検討)①'!D127,#REF!,0))</f>
        <v>#REF!</v>
      </c>
      <c r="P127" s="6" t="e">
        <f>INDEX(#REF!,MATCH(D127,#REF!,0))</f>
        <v>#REF!</v>
      </c>
      <c r="Q127" s="6" t="e">
        <f t="shared" si="6"/>
        <v>#REF!</v>
      </c>
      <c r="R127" s="6"/>
      <c r="S127" s="20"/>
      <c r="T127" s="20"/>
      <c r="U127" s="19"/>
      <c r="V127" s="21"/>
    </row>
    <row r="128" spans="1:22" s="22" customFormat="1" ht="48">
      <c r="B128" s="18"/>
      <c r="C128" s="18"/>
      <c r="D128" s="18" t="str">
        <f t="shared" si="5"/>
        <v>-</v>
      </c>
      <c r="E128" s="18">
        <v>81</v>
      </c>
      <c r="F128" s="26" t="s">
        <v>28</v>
      </c>
      <c r="G128" s="18"/>
      <c r="H128" s="18" t="s">
        <v>243</v>
      </c>
      <c r="I128" s="18" t="s">
        <v>292</v>
      </c>
      <c r="J128" s="18"/>
      <c r="K128" s="23" t="s">
        <v>329</v>
      </c>
      <c r="L128" s="19" t="s">
        <v>25</v>
      </c>
      <c r="M128" s="20" t="s">
        <v>130</v>
      </c>
      <c r="N128" s="6" t="e">
        <f>INDEX(#REF!,MATCH('機能要件一覧(各社回答比較) (R7予算用検討)①'!D128,#REF!,0))</f>
        <v>#REF!</v>
      </c>
      <c r="O128" s="6" t="e">
        <f>INDEX(#REF!,MATCH('機能要件一覧(各社回答比較) (R7予算用検討)①'!D128,#REF!,0))</f>
        <v>#REF!</v>
      </c>
      <c r="P128" s="6" t="e">
        <f>INDEX(#REF!,MATCH(D128,#REF!,0))</f>
        <v>#REF!</v>
      </c>
      <c r="Q128" s="6" t="e">
        <f t="shared" si="6"/>
        <v>#REF!</v>
      </c>
      <c r="R128" s="6"/>
      <c r="S128" s="20"/>
      <c r="T128" s="20"/>
      <c r="U128" s="19"/>
      <c r="V128" s="21"/>
    </row>
    <row r="129" spans="1:22" s="3" customFormat="1">
      <c r="A129" s="1"/>
      <c r="B129" s="2">
        <v>92</v>
      </c>
      <c r="C129" s="2"/>
      <c r="D129" s="2" t="str">
        <f t="shared" si="5"/>
        <v>92-</v>
      </c>
      <c r="E129" s="2">
        <v>99</v>
      </c>
      <c r="F129" s="25" t="s">
        <v>28</v>
      </c>
      <c r="G129" s="2"/>
      <c r="H129" s="2" t="s">
        <v>243</v>
      </c>
      <c r="I129" s="2"/>
      <c r="J129" s="2" t="s">
        <v>426</v>
      </c>
      <c r="K129" s="63" t="s">
        <v>426</v>
      </c>
      <c r="L129" s="4" t="s">
        <v>81</v>
      </c>
      <c r="M129" s="6" t="s">
        <v>130</v>
      </c>
      <c r="N129" s="6" t="e">
        <f>INDEX(#REF!,MATCH('機能要件一覧(各社回答比較) (R7予算用検討)①'!D129,#REF!,0))</f>
        <v>#REF!</v>
      </c>
      <c r="O129" s="6" t="e">
        <f>INDEX(#REF!,MATCH('機能要件一覧(各社回答比較) (R7予算用検討)①'!D129,#REF!,0))</f>
        <v>#REF!</v>
      </c>
      <c r="P129" s="6" t="e">
        <f>INDEX(#REF!,MATCH(D129,#REF!,0))</f>
        <v>#REF!</v>
      </c>
      <c r="Q129" s="6" t="e">
        <f t="shared" si="6"/>
        <v>#REF!</v>
      </c>
      <c r="R129" s="52" t="e">
        <f>INDEX(#REF!,MATCH('機能要件一覧(各社回答比較) (R7予算用検討)①'!$D129,#REF!,0))</f>
        <v>#REF!</v>
      </c>
      <c r="S129" s="52" t="e">
        <f>INDEX(#REF!,MATCH('機能要件一覧(各社回答比較) (R7予算用検討)①'!$D129,#REF!,0))</f>
        <v>#REF!</v>
      </c>
      <c r="T129" s="52" t="e">
        <f>INDEX(#REF!,MATCH($D129,#REF!,0))</f>
        <v>#REF!</v>
      </c>
      <c r="U129" s="4"/>
      <c r="V129"/>
    </row>
    <row r="130" spans="1:22" s="3" customFormat="1">
      <c r="A130" s="1"/>
      <c r="B130" s="2">
        <f t="shared" ref="B130:B137" si="11">IF(C130&lt;&gt;"",B129,IF(B129&lt;&gt;"",B129+1,IF(B128="","error",B128+1)))</f>
        <v>93</v>
      </c>
      <c r="C130" s="2"/>
      <c r="D130" s="2" t="str">
        <f t="shared" si="5"/>
        <v>93-</v>
      </c>
      <c r="E130" s="2">
        <v>26</v>
      </c>
      <c r="F130" s="25" t="s">
        <v>28</v>
      </c>
      <c r="G130" s="2" t="s">
        <v>181</v>
      </c>
      <c r="H130" s="2" t="s">
        <v>243</v>
      </c>
      <c r="I130" s="2"/>
      <c r="J130" s="2" t="s">
        <v>426</v>
      </c>
      <c r="K130" s="63" t="s">
        <v>426</v>
      </c>
      <c r="L130" s="4" t="s">
        <v>9</v>
      </c>
      <c r="M130" s="6" t="s">
        <v>130</v>
      </c>
      <c r="N130" s="6" t="e">
        <f>INDEX(#REF!,MATCH('機能要件一覧(各社回答比較) (R7予算用検討)①'!D130,#REF!,0))</f>
        <v>#REF!</v>
      </c>
      <c r="O130" s="6" t="e">
        <f>INDEX(#REF!,MATCH('機能要件一覧(各社回答比較) (R7予算用検討)①'!D130,#REF!,0))</f>
        <v>#REF!</v>
      </c>
      <c r="P130" s="6" t="e">
        <f>INDEX(#REF!,MATCH(D130,#REF!,0))</f>
        <v>#REF!</v>
      </c>
      <c r="Q130" s="6" t="e">
        <f t="shared" si="6"/>
        <v>#REF!</v>
      </c>
      <c r="R130" s="52" t="e">
        <f>INDEX(#REF!,MATCH('機能要件一覧(各社回答比較) (R7予算用検討)①'!$D130,#REF!,0))</f>
        <v>#REF!</v>
      </c>
      <c r="S130" s="52" t="e">
        <f>INDEX(#REF!,MATCH('機能要件一覧(各社回答比較) (R7予算用検討)①'!$D130,#REF!,0))</f>
        <v>#REF!</v>
      </c>
      <c r="T130" s="52" t="e">
        <f>INDEX(#REF!,MATCH($D130,#REF!,0))</f>
        <v>#REF!</v>
      </c>
      <c r="U130" s="4"/>
      <c r="V130"/>
    </row>
    <row r="131" spans="1:22" s="3" customFormat="1" ht="96">
      <c r="A131" s="1"/>
      <c r="B131" s="2">
        <f t="shared" si="11"/>
        <v>94</v>
      </c>
      <c r="C131" s="2"/>
      <c r="D131" s="2" t="str">
        <f t="shared" si="5"/>
        <v>94-</v>
      </c>
      <c r="E131" s="2">
        <v>78</v>
      </c>
      <c r="F131" s="25" t="s">
        <v>28</v>
      </c>
      <c r="G131" s="2"/>
      <c r="H131" s="2" t="s">
        <v>243</v>
      </c>
      <c r="I131" s="35" t="s">
        <v>469</v>
      </c>
      <c r="J131" s="35" t="s">
        <v>440</v>
      </c>
      <c r="K131" s="63" t="s">
        <v>426</v>
      </c>
      <c r="L131" s="4" t="s">
        <v>624</v>
      </c>
      <c r="M131" s="6" t="s">
        <v>130</v>
      </c>
      <c r="N131" s="6" t="e">
        <f>INDEX(#REF!,MATCH('機能要件一覧(各社回答比較) (R7予算用検討)①'!D131,#REF!,0))</f>
        <v>#REF!</v>
      </c>
      <c r="O131" s="6" t="e">
        <f>INDEX(#REF!,MATCH('機能要件一覧(各社回答比較) (R7予算用検討)①'!D131,#REF!,0))</f>
        <v>#REF!</v>
      </c>
      <c r="P131" s="6" t="e">
        <f>INDEX(#REF!,MATCH(D131,#REF!,0))</f>
        <v>#REF!</v>
      </c>
      <c r="Q131" s="6" t="e">
        <f t="shared" si="6"/>
        <v>#REF!</v>
      </c>
      <c r="R131" s="52" t="e">
        <f>INDEX(#REF!,MATCH('機能要件一覧(各社回答比較) (R7予算用検討)①'!$D131,#REF!,0))</f>
        <v>#REF!</v>
      </c>
      <c r="S131" s="52" t="e">
        <f>INDEX(#REF!,MATCH('機能要件一覧(各社回答比較) (R7予算用検討)①'!$D131,#REF!,0))</f>
        <v>#REF!</v>
      </c>
      <c r="T131" s="52" t="e">
        <f>INDEX(#REF!,MATCH($D131,#REF!,0))</f>
        <v>#REF!</v>
      </c>
      <c r="U131" s="4"/>
      <c r="V131"/>
    </row>
    <row r="132" spans="1:22" s="3" customFormat="1" ht="23.25" customHeight="1">
      <c r="A132" s="1"/>
      <c r="B132" s="2">
        <f t="shared" si="11"/>
        <v>95</v>
      </c>
      <c r="C132" s="2"/>
      <c r="D132" s="2" t="str">
        <f t="shared" si="5"/>
        <v>95-</v>
      </c>
      <c r="E132" s="2">
        <v>79</v>
      </c>
      <c r="F132" s="25" t="s">
        <v>28</v>
      </c>
      <c r="G132" s="2"/>
      <c r="H132" s="2" t="s">
        <v>243</v>
      </c>
      <c r="I132" s="2"/>
      <c r="J132" s="2" t="s">
        <v>426</v>
      </c>
      <c r="K132" s="63" t="s">
        <v>426</v>
      </c>
      <c r="L132" s="4" t="s">
        <v>539</v>
      </c>
      <c r="M132" s="6" t="s">
        <v>130</v>
      </c>
      <c r="N132" s="6" t="e">
        <f>INDEX(#REF!,MATCH('機能要件一覧(各社回答比較) (R7予算用検討)①'!D132,#REF!,0))</f>
        <v>#REF!</v>
      </c>
      <c r="O132" s="6" t="e">
        <f>INDEX(#REF!,MATCH('機能要件一覧(各社回答比較) (R7予算用検討)①'!D132,#REF!,0))</f>
        <v>#REF!</v>
      </c>
      <c r="P132" s="6" t="e">
        <f>INDEX(#REF!,MATCH(D132,#REF!,0))</f>
        <v>#REF!</v>
      </c>
      <c r="Q132" s="6" t="e">
        <f t="shared" si="6"/>
        <v>#REF!</v>
      </c>
      <c r="R132" s="52" t="e">
        <f>INDEX(#REF!,MATCH('機能要件一覧(各社回答比較) (R7予算用検討)①'!$D132,#REF!,0))</f>
        <v>#REF!</v>
      </c>
      <c r="S132" s="52" t="e">
        <f>INDEX(#REF!,MATCH('機能要件一覧(各社回答比較) (R7予算用検討)①'!$D132,#REF!,0))</f>
        <v>#REF!</v>
      </c>
      <c r="T132" s="52" t="e">
        <f>INDEX(#REF!,MATCH($D132,#REF!,0))</f>
        <v>#REF!</v>
      </c>
      <c r="U132" s="4"/>
      <c r="V132"/>
    </row>
    <row r="133" spans="1:22" s="3" customFormat="1" ht="48">
      <c r="A133" s="1"/>
      <c r="B133" s="2">
        <f t="shared" si="11"/>
        <v>96</v>
      </c>
      <c r="C133" s="2"/>
      <c r="D133" s="2" t="str">
        <f t="shared" si="5"/>
        <v>96-</v>
      </c>
      <c r="E133" s="2">
        <v>80</v>
      </c>
      <c r="F133" s="25" t="s">
        <v>28</v>
      </c>
      <c r="G133" s="2"/>
      <c r="H133" s="2" t="s">
        <v>243</v>
      </c>
      <c r="I133" s="39" t="s">
        <v>373</v>
      </c>
      <c r="J133" s="39" t="s">
        <v>426</v>
      </c>
      <c r="K133" s="63" t="s">
        <v>426</v>
      </c>
      <c r="L133" s="4" t="s">
        <v>372</v>
      </c>
      <c r="M133" s="6" t="s">
        <v>130</v>
      </c>
      <c r="N133" s="6" t="e">
        <f>INDEX(#REF!,MATCH('機能要件一覧(各社回答比較) (R7予算用検討)①'!D133,#REF!,0))</f>
        <v>#REF!</v>
      </c>
      <c r="O133" s="6" t="e">
        <f>INDEX(#REF!,MATCH('機能要件一覧(各社回答比較) (R7予算用検討)①'!D133,#REF!,0))</f>
        <v>#REF!</v>
      </c>
      <c r="P133" s="6" t="e">
        <f>INDEX(#REF!,MATCH(D133,#REF!,0))</f>
        <v>#REF!</v>
      </c>
      <c r="Q133" s="6" t="e">
        <f t="shared" si="6"/>
        <v>#REF!</v>
      </c>
      <c r="R133" s="52" t="e">
        <f>INDEX(#REF!,MATCH('機能要件一覧(各社回答比較) (R7予算用検討)①'!$D133,#REF!,0))</f>
        <v>#REF!</v>
      </c>
      <c r="S133" s="52" t="e">
        <f>INDEX(#REF!,MATCH('機能要件一覧(各社回答比較) (R7予算用検討)①'!$D133,#REF!,0))</f>
        <v>#REF!</v>
      </c>
      <c r="T133" s="52" t="e">
        <f>INDEX(#REF!,MATCH($D133,#REF!,0))</f>
        <v>#REF!</v>
      </c>
      <c r="U133" s="4"/>
      <c r="V133"/>
    </row>
    <row r="134" spans="1:22" s="3" customFormat="1">
      <c r="A134" s="1"/>
      <c r="B134" s="2">
        <f t="shared" si="11"/>
        <v>97</v>
      </c>
      <c r="C134" s="2"/>
      <c r="D134" s="2" t="str">
        <f t="shared" si="5"/>
        <v>97-</v>
      </c>
      <c r="E134" s="2">
        <v>91</v>
      </c>
      <c r="F134" s="25" t="s">
        <v>28</v>
      </c>
      <c r="G134" s="2"/>
      <c r="H134" s="2" t="s">
        <v>243</v>
      </c>
      <c r="I134" s="2"/>
      <c r="J134" s="2" t="s">
        <v>426</v>
      </c>
      <c r="K134" s="63" t="s">
        <v>426</v>
      </c>
      <c r="L134" s="4" t="s">
        <v>127</v>
      </c>
      <c r="M134" s="6" t="s">
        <v>130</v>
      </c>
      <c r="N134" s="6" t="e">
        <f>INDEX(#REF!,MATCH('機能要件一覧(各社回答比較) (R7予算用検討)①'!D134,#REF!,0))</f>
        <v>#REF!</v>
      </c>
      <c r="O134" s="6" t="e">
        <f>INDEX(#REF!,MATCH('機能要件一覧(各社回答比較) (R7予算用検討)①'!D134,#REF!,0))</f>
        <v>#REF!</v>
      </c>
      <c r="P134" s="6" t="e">
        <f>INDEX(#REF!,MATCH(D134,#REF!,0))</f>
        <v>#REF!</v>
      </c>
      <c r="Q134" s="6" t="e">
        <f t="shared" si="6"/>
        <v>#REF!</v>
      </c>
      <c r="R134" s="52" t="e">
        <f>INDEX(#REF!,MATCH('機能要件一覧(各社回答比較) (R7予算用検討)①'!$D134,#REF!,0))</f>
        <v>#REF!</v>
      </c>
      <c r="S134" s="52" t="e">
        <f>INDEX(#REF!,MATCH('機能要件一覧(各社回答比較) (R7予算用検討)①'!$D134,#REF!,0))</f>
        <v>#REF!</v>
      </c>
      <c r="T134" s="52" t="e">
        <f>INDEX(#REF!,MATCH($D134,#REF!,0))</f>
        <v>#REF!</v>
      </c>
      <c r="U134" s="4"/>
      <c r="V134"/>
    </row>
    <row r="135" spans="1:22" s="3" customFormat="1">
      <c r="A135" s="1"/>
      <c r="B135" s="2">
        <f t="shared" si="11"/>
        <v>98</v>
      </c>
      <c r="C135" s="2"/>
      <c r="D135" s="2" t="str">
        <f t="shared" si="5"/>
        <v>98-</v>
      </c>
      <c r="E135" s="2">
        <v>103</v>
      </c>
      <c r="F135" s="25" t="s">
        <v>28</v>
      </c>
      <c r="G135" s="2"/>
      <c r="H135" s="2" t="s">
        <v>243</v>
      </c>
      <c r="I135" s="2"/>
      <c r="J135" s="2" t="s">
        <v>426</v>
      </c>
      <c r="K135" s="63" t="s">
        <v>426</v>
      </c>
      <c r="L135" s="4" t="s">
        <v>540</v>
      </c>
      <c r="M135" s="6" t="s">
        <v>130</v>
      </c>
      <c r="N135" s="6" t="e">
        <f>INDEX(#REF!,MATCH('機能要件一覧(各社回答比較) (R7予算用検討)①'!D135,#REF!,0))</f>
        <v>#REF!</v>
      </c>
      <c r="O135" s="6" t="e">
        <f>INDEX(#REF!,MATCH('機能要件一覧(各社回答比較) (R7予算用検討)①'!D135,#REF!,0))</f>
        <v>#REF!</v>
      </c>
      <c r="P135" s="6" t="e">
        <f>INDEX(#REF!,MATCH(D135,#REF!,0))</f>
        <v>#REF!</v>
      </c>
      <c r="Q135" s="6" t="e">
        <f t="shared" si="6"/>
        <v>#REF!</v>
      </c>
      <c r="R135" s="52" t="e">
        <f>INDEX(#REF!,MATCH('機能要件一覧(各社回答比較) (R7予算用検討)①'!$D135,#REF!,0))</f>
        <v>#REF!</v>
      </c>
      <c r="S135" s="52" t="e">
        <f>INDEX(#REF!,MATCH('機能要件一覧(各社回答比較) (R7予算用検討)①'!$D135,#REF!,0))</f>
        <v>#REF!</v>
      </c>
      <c r="T135" s="52" t="e">
        <f>INDEX(#REF!,MATCH($D135,#REF!,0))</f>
        <v>#REF!</v>
      </c>
      <c r="U135" s="4"/>
      <c r="V135"/>
    </row>
    <row r="136" spans="1:22" s="3" customFormat="1">
      <c r="A136" s="1"/>
      <c r="B136" s="2">
        <f t="shared" si="11"/>
        <v>99</v>
      </c>
      <c r="C136" s="2"/>
      <c r="D136" s="2" t="str">
        <f t="shared" si="5"/>
        <v>99-</v>
      </c>
      <c r="E136" s="2">
        <v>84</v>
      </c>
      <c r="F136" s="25" t="s">
        <v>28</v>
      </c>
      <c r="G136" s="2"/>
      <c r="H136" s="2" t="s">
        <v>243</v>
      </c>
      <c r="I136" s="2"/>
      <c r="J136" s="2" t="s">
        <v>426</v>
      </c>
      <c r="K136" s="63" t="s">
        <v>426</v>
      </c>
      <c r="L136" s="4" t="s">
        <v>541</v>
      </c>
      <c r="M136" s="6" t="s">
        <v>130</v>
      </c>
      <c r="N136" s="6" t="e">
        <f>INDEX(#REF!,MATCH('機能要件一覧(各社回答比較) (R7予算用検討)①'!D136,#REF!,0))</f>
        <v>#REF!</v>
      </c>
      <c r="O136" s="6" t="e">
        <f>INDEX(#REF!,MATCH('機能要件一覧(各社回答比較) (R7予算用検討)①'!D136,#REF!,0))</f>
        <v>#REF!</v>
      </c>
      <c r="P136" s="6" t="e">
        <f>INDEX(#REF!,MATCH(D136,#REF!,0))</f>
        <v>#REF!</v>
      </c>
      <c r="Q136" s="6" t="e">
        <f t="shared" si="6"/>
        <v>#REF!</v>
      </c>
      <c r="R136" s="52" t="e">
        <f>INDEX(#REF!,MATCH('機能要件一覧(各社回答比較) (R7予算用検討)①'!$D136,#REF!,0))</f>
        <v>#REF!</v>
      </c>
      <c r="S136" s="52" t="e">
        <f>INDEX(#REF!,MATCH('機能要件一覧(各社回答比較) (R7予算用検討)①'!$D136,#REF!,0))</f>
        <v>#REF!</v>
      </c>
      <c r="T136" s="52" t="e">
        <f>INDEX(#REF!,MATCH($D136,#REF!,0))</f>
        <v>#REF!</v>
      </c>
      <c r="U136" s="4"/>
      <c r="V136"/>
    </row>
    <row r="137" spans="1:22" s="3" customFormat="1" ht="48">
      <c r="A137" s="1"/>
      <c r="B137" s="2">
        <f t="shared" si="11"/>
        <v>100</v>
      </c>
      <c r="C137" s="2"/>
      <c r="D137" s="2" t="str">
        <f t="shared" si="5"/>
        <v>100-</v>
      </c>
      <c r="E137" s="2">
        <v>88</v>
      </c>
      <c r="F137" s="25" t="s">
        <v>28</v>
      </c>
      <c r="G137" s="2"/>
      <c r="H137" s="2" t="s">
        <v>243</v>
      </c>
      <c r="I137" s="39" t="s">
        <v>371</v>
      </c>
      <c r="J137" s="39" t="s">
        <v>426</v>
      </c>
      <c r="K137" s="63" t="s">
        <v>426</v>
      </c>
      <c r="L137" s="4" t="s">
        <v>543</v>
      </c>
      <c r="M137" s="6" t="s">
        <v>130</v>
      </c>
      <c r="N137" s="6" t="e">
        <f>INDEX(#REF!,MATCH('機能要件一覧(各社回答比較) (R7予算用検討)①'!D137,#REF!,0))</f>
        <v>#REF!</v>
      </c>
      <c r="O137" s="6" t="e">
        <f>INDEX(#REF!,MATCH('機能要件一覧(各社回答比較) (R7予算用検討)①'!D137,#REF!,0))</f>
        <v>#REF!</v>
      </c>
      <c r="P137" s="6" t="e">
        <f>INDEX(#REF!,MATCH(D137,#REF!,0))</f>
        <v>#REF!</v>
      </c>
      <c r="Q137" s="6" t="e">
        <f t="shared" si="6"/>
        <v>#REF!</v>
      </c>
      <c r="R137" s="52" t="e">
        <f>INDEX(#REF!,MATCH('機能要件一覧(各社回答比較) (R7予算用検討)①'!$D137,#REF!,0))</f>
        <v>#REF!</v>
      </c>
      <c r="S137" s="52" t="e">
        <f>INDEX(#REF!,MATCH('機能要件一覧(各社回答比較) (R7予算用検討)①'!$D137,#REF!,0))</f>
        <v>#REF!</v>
      </c>
      <c r="T137" s="52" t="e">
        <f>INDEX(#REF!,MATCH($D137,#REF!,0))</f>
        <v>#REF!</v>
      </c>
      <c r="U137" s="4"/>
      <c r="V137"/>
    </row>
    <row r="138" spans="1:22" s="22" customFormat="1" ht="48">
      <c r="B138" s="18"/>
      <c r="C138" s="18"/>
      <c r="D138" s="18" t="str">
        <f t="shared" si="5"/>
        <v>-</v>
      </c>
      <c r="E138" s="18">
        <v>92</v>
      </c>
      <c r="F138" s="26" t="s">
        <v>28</v>
      </c>
      <c r="G138" s="18"/>
      <c r="H138" s="18" t="s">
        <v>243</v>
      </c>
      <c r="I138" s="18"/>
      <c r="J138" s="18"/>
      <c r="K138" s="23" t="s">
        <v>542</v>
      </c>
      <c r="L138" s="19" t="s">
        <v>128</v>
      </c>
      <c r="M138" s="20" t="s">
        <v>130</v>
      </c>
      <c r="N138" s="6" t="e">
        <f>INDEX(#REF!,MATCH('機能要件一覧(各社回答比較) (R7予算用検討)①'!D138,#REF!,0))</f>
        <v>#REF!</v>
      </c>
      <c r="O138" s="6" t="e">
        <f>INDEX(#REF!,MATCH('機能要件一覧(各社回答比較) (R7予算用検討)①'!D138,#REF!,0))</f>
        <v>#REF!</v>
      </c>
      <c r="P138" s="6" t="e">
        <f>INDEX(#REF!,MATCH(D138,#REF!,0))</f>
        <v>#REF!</v>
      </c>
      <c r="Q138" s="6" t="e">
        <f t="shared" si="6"/>
        <v>#REF!</v>
      </c>
      <c r="R138" s="6"/>
      <c r="S138" s="20"/>
      <c r="T138" s="20"/>
      <c r="U138" s="19"/>
      <c r="V138" s="21"/>
    </row>
    <row r="139" spans="1:22" s="3" customFormat="1" ht="48">
      <c r="A139" s="1"/>
      <c r="B139" s="2">
        <f t="shared" ref="B139:B141" si="12">IF(B138&lt;&gt;"",B138+1,IF(B137="","error",B137+1))</f>
        <v>101</v>
      </c>
      <c r="C139" s="2"/>
      <c r="D139" s="2" t="str">
        <f t="shared" si="5"/>
        <v>101-</v>
      </c>
      <c r="E139" s="2">
        <v>89</v>
      </c>
      <c r="F139" s="25" t="s">
        <v>28</v>
      </c>
      <c r="G139" s="2"/>
      <c r="H139" s="2" t="s">
        <v>243</v>
      </c>
      <c r="I139" s="2"/>
      <c r="J139" s="2" t="s">
        <v>426</v>
      </c>
      <c r="K139" s="23" t="s">
        <v>542</v>
      </c>
      <c r="L139" s="19" t="s">
        <v>125</v>
      </c>
      <c r="M139" s="6" t="s">
        <v>130</v>
      </c>
      <c r="N139" s="6" t="e">
        <f>INDEX(#REF!,MATCH('機能要件一覧(各社回答比較) (R7予算用検討)①'!D139,#REF!,0))</f>
        <v>#REF!</v>
      </c>
      <c r="O139" s="6" t="e">
        <f>INDEX(#REF!,MATCH('機能要件一覧(各社回答比較) (R7予算用検討)①'!D139,#REF!,0))</f>
        <v>#REF!</v>
      </c>
      <c r="P139" s="6" t="e">
        <f>INDEX(#REF!,MATCH(D139,#REF!,0))</f>
        <v>#REF!</v>
      </c>
      <c r="Q139" s="6" t="e">
        <f t="shared" si="6"/>
        <v>#REF!</v>
      </c>
      <c r="R139" s="52" t="e">
        <f>INDEX(#REF!,MATCH('機能要件一覧(各社回答比較) (R7予算用検討)①'!$D139,#REF!,0))</f>
        <v>#REF!</v>
      </c>
      <c r="S139" s="52" t="e">
        <f>INDEX(#REF!,MATCH('機能要件一覧(各社回答比較) (R7予算用検討)①'!$D139,#REF!,0))</f>
        <v>#REF!</v>
      </c>
      <c r="T139" s="52" t="e">
        <f>INDEX(#REF!,MATCH($D139,#REF!,0))</f>
        <v>#REF!</v>
      </c>
      <c r="U139" s="4"/>
      <c r="V139"/>
    </row>
    <row r="140" spans="1:22" s="3" customFormat="1" ht="23.25" customHeight="1">
      <c r="A140" s="1"/>
      <c r="B140" s="2">
        <f t="shared" si="12"/>
        <v>102</v>
      </c>
      <c r="C140" s="2"/>
      <c r="D140" s="2" t="str">
        <f t="shared" si="5"/>
        <v>102-</v>
      </c>
      <c r="E140" s="2">
        <v>90</v>
      </c>
      <c r="F140" s="25" t="s">
        <v>28</v>
      </c>
      <c r="G140" s="2"/>
      <c r="H140" s="2" t="s">
        <v>243</v>
      </c>
      <c r="I140" s="2"/>
      <c r="J140" s="2" t="s">
        <v>426</v>
      </c>
      <c r="K140" s="61" t="s">
        <v>426</v>
      </c>
      <c r="L140" s="4" t="s">
        <v>126</v>
      </c>
      <c r="M140" s="6" t="s">
        <v>130</v>
      </c>
      <c r="N140" s="6" t="e">
        <f>INDEX(#REF!,MATCH('機能要件一覧(各社回答比較) (R7予算用検討)①'!D140,#REF!,0))</f>
        <v>#REF!</v>
      </c>
      <c r="O140" s="6" t="e">
        <f>INDEX(#REF!,MATCH('機能要件一覧(各社回答比較) (R7予算用検討)①'!D140,#REF!,0))</f>
        <v>#REF!</v>
      </c>
      <c r="P140" s="6" t="e">
        <f>INDEX(#REF!,MATCH(D140,#REF!,0))</f>
        <v>#REF!</v>
      </c>
      <c r="Q140" s="6" t="e">
        <f t="shared" si="6"/>
        <v>#REF!</v>
      </c>
      <c r="R140" s="52" t="e">
        <f>INDEX(#REF!,MATCH('機能要件一覧(各社回答比較) (R7予算用検討)①'!$D140,#REF!,0))</f>
        <v>#REF!</v>
      </c>
      <c r="S140" s="52" t="e">
        <f>INDEX(#REF!,MATCH('機能要件一覧(各社回答比較) (R7予算用検討)①'!$D140,#REF!,0))</f>
        <v>#REF!</v>
      </c>
      <c r="T140" s="52" t="e">
        <f>INDEX(#REF!,MATCH($D140,#REF!,0))</f>
        <v>#REF!</v>
      </c>
      <c r="U140" s="4"/>
      <c r="V140"/>
    </row>
    <row r="141" spans="1:22" s="3" customFormat="1">
      <c r="A141" s="1"/>
      <c r="B141" s="2">
        <f t="shared" si="12"/>
        <v>103</v>
      </c>
      <c r="C141" s="2"/>
      <c r="D141" s="2" t="str">
        <f t="shared" si="5"/>
        <v>103-</v>
      </c>
      <c r="E141" s="2">
        <v>115</v>
      </c>
      <c r="F141" s="25" t="s">
        <v>28</v>
      </c>
      <c r="G141" s="2"/>
      <c r="H141" s="2" t="s">
        <v>243</v>
      </c>
      <c r="I141" s="2"/>
      <c r="J141" s="2" t="s">
        <v>426</v>
      </c>
      <c r="K141" s="63" t="s">
        <v>426</v>
      </c>
      <c r="L141" s="4" t="s">
        <v>544</v>
      </c>
      <c r="M141" s="6" t="s">
        <v>130</v>
      </c>
      <c r="N141" s="6" t="e">
        <f>INDEX(#REF!,MATCH('機能要件一覧(各社回答比較) (R7予算用検討)①'!D141,#REF!,0))</f>
        <v>#REF!</v>
      </c>
      <c r="O141" s="6" t="e">
        <f>INDEX(#REF!,MATCH('機能要件一覧(各社回答比較) (R7予算用検討)①'!D141,#REF!,0))</f>
        <v>#REF!</v>
      </c>
      <c r="P141" s="6" t="e">
        <f>INDEX(#REF!,MATCH(D141,#REF!,0))</f>
        <v>#REF!</v>
      </c>
      <c r="Q141" s="6" t="e">
        <f t="shared" si="6"/>
        <v>#REF!</v>
      </c>
      <c r="R141" s="52" t="e">
        <f>INDEX(#REF!,MATCH('機能要件一覧(各社回答比較) (R7予算用検討)①'!$D141,#REF!,0))</f>
        <v>#REF!</v>
      </c>
      <c r="S141" s="52" t="e">
        <f>INDEX(#REF!,MATCH('機能要件一覧(各社回答比較) (R7予算用検討)①'!$D141,#REF!,0))</f>
        <v>#REF!</v>
      </c>
      <c r="T141" s="52" t="e">
        <f>INDEX(#REF!,MATCH($D141,#REF!,0))</f>
        <v>#REF!</v>
      </c>
      <c r="U141" s="4"/>
      <c r="V141"/>
    </row>
    <row r="142" spans="1:22" s="22" customFormat="1" ht="48">
      <c r="B142" s="18"/>
      <c r="C142" s="18"/>
      <c r="D142" s="18" t="str">
        <f t="shared" si="5"/>
        <v>-</v>
      </c>
      <c r="E142" s="18">
        <v>93</v>
      </c>
      <c r="F142" s="26" t="s">
        <v>28</v>
      </c>
      <c r="G142" s="18"/>
      <c r="H142" s="18" t="s">
        <v>169</v>
      </c>
      <c r="I142" s="18" t="s">
        <v>305</v>
      </c>
      <c r="J142" s="18"/>
      <c r="K142" s="18" t="s">
        <v>329</v>
      </c>
      <c r="L142" s="19" t="s">
        <v>111</v>
      </c>
      <c r="M142" s="20" t="s">
        <v>130</v>
      </c>
      <c r="N142" s="6" t="e">
        <f>INDEX(#REF!,MATCH('機能要件一覧(各社回答比較) (R7予算用検討)①'!D142,#REF!,0))</f>
        <v>#REF!</v>
      </c>
      <c r="O142" s="6" t="e">
        <f>INDEX(#REF!,MATCH('機能要件一覧(各社回答比較) (R7予算用検討)①'!D142,#REF!,0))</f>
        <v>#REF!</v>
      </c>
      <c r="P142" s="6" t="e">
        <f>INDEX(#REF!,MATCH(D142,#REF!,0))</f>
        <v>#REF!</v>
      </c>
      <c r="Q142" s="6" t="e">
        <f t="shared" si="6"/>
        <v>#REF!</v>
      </c>
      <c r="R142" s="6"/>
      <c r="S142" s="20"/>
      <c r="T142" s="20"/>
      <c r="U142" s="19"/>
      <c r="V142" s="21"/>
    </row>
    <row r="143" spans="1:22" s="3" customFormat="1" ht="72">
      <c r="A143" s="1"/>
      <c r="B143" s="2">
        <f t="shared" ref="B143:B149" si="13">IF(C143&lt;&gt;"",B142,IF(B142&lt;&gt;"",B142+1,IF(B141="","error",B141+1)))</f>
        <v>104</v>
      </c>
      <c r="C143" s="2"/>
      <c r="D143" s="2" t="str">
        <f t="shared" si="5"/>
        <v>104-</v>
      </c>
      <c r="E143" s="2"/>
      <c r="F143" s="25" t="s">
        <v>28</v>
      </c>
      <c r="G143" s="2"/>
      <c r="H143" s="2" t="s">
        <v>76</v>
      </c>
      <c r="I143" s="2"/>
      <c r="J143" s="2" t="s">
        <v>426</v>
      </c>
      <c r="K143" s="75" t="s">
        <v>545</v>
      </c>
      <c r="L143" s="4" t="s">
        <v>609</v>
      </c>
      <c r="M143" s="6"/>
      <c r="N143" s="6" t="e">
        <f>INDEX(#REF!,MATCH('機能要件一覧(各社回答比較) (R7予算用検討)①'!D143,#REF!,0))</f>
        <v>#REF!</v>
      </c>
      <c r="O143" s="6" t="e">
        <f>INDEX(#REF!,MATCH('機能要件一覧(各社回答比較) (R7予算用検討)①'!D143,#REF!,0))</f>
        <v>#REF!</v>
      </c>
      <c r="P143" s="6" t="e">
        <f>INDEX(#REF!,MATCH(D143,#REF!,0))</f>
        <v>#REF!</v>
      </c>
      <c r="Q143" s="6" t="e">
        <f t="shared" si="6"/>
        <v>#REF!</v>
      </c>
      <c r="R143" s="52" t="e">
        <f>INDEX(#REF!,MATCH('機能要件一覧(各社回答比較) (R7予算用検討)①'!$D143,#REF!,0))</f>
        <v>#REF!</v>
      </c>
      <c r="S143" s="52" t="e">
        <f>INDEX(#REF!,MATCH('機能要件一覧(各社回答比較) (R7予算用検討)①'!$D143,#REF!,0))</f>
        <v>#REF!</v>
      </c>
      <c r="T143" s="52" t="e">
        <f>INDEX(#REF!,MATCH($D143,#REF!,0))</f>
        <v>#REF!</v>
      </c>
      <c r="U143" s="4"/>
      <c r="V143"/>
    </row>
    <row r="144" spans="1:22" s="3" customFormat="1">
      <c r="A144" s="1"/>
      <c r="B144" s="2">
        <f t="shared" si="13"/>
        <v>104</v>
      </c>
      <c r="C144" s="2">
        <v>1</v>
      </c>
      <c r="D144" s="2" t="str">
        <f t="shared" si="5"/>
        <v>104-1</v>
      </c>
      <c r="E144" s="2">
        <v>233</v>
      </c>
      <c r="F144" s="25" t="s">
        <v>28</v>
      </c>
      <c r="G144" s="2"/>
      <c r="H144" s="2" t="s">
        <v>76</v>
      </c>
      <c r="I144" s="2"/>
      <c r="J144" s="2" t="s">
        <v>426</v>
      </c>
      <c r="K144" s="18" t="s">
        <v>582</v>
      </c>
      <c r="L144" s="19" t="s">
        <v>608</v>
      </c>
      <c r="M144" s="6" t="s">
        <v>130</v>
      </c>
      <c r="N144" s="6" t="e">
        <f>INDEX(#REF!,MATCH('機能要件一覧(各社回答比較) (R7予算用検討)①'!D144,#REF!,0))</f>
        <v>#REF!</v>
      </c>
      <c r="O144" s="6" t="e">
        <f>INDEX(#REF!,MATCH('機能要件一覧(各社回答比較) (R7予算用検討)①'!D144,#REF!,0))</f>
        <v>#REF!</v>
      </c>
      <c r="P144" s="6" t="e">
        <f>INDEX(#REF!,MATCH(D144,#REF!,0))</f>
        <v>#REF!</v>
      </c>
      <c r="Q144" s="6" t="e">
        <f t="shared" si="6"/>
        <v>#REF!</v>
      </c>
      <c r="R144" s="52" t="e">
        <f>INDEX(#REF!,MATCH('機能要件一覧(各社回答比較) (R7予算用検討)①'!$D144,#REF!,0))</f>
        <v>#REF!</v>
      </c>
      <c r="S144" s="52" t="e">
        <f>INDEX(#REF!,MATCH('機能要件一覧(各社回答比較) (R7予算用検討)①'!$D144,#REF!,0))</f>
        <v>#REF!</v>
      </c>
      <c r="T144" s="52" t="e">
        <f>INDEX(#REF!,MATCH($D144,#REF!,0))</f>
        <v>#REF!</v>
      </c>
      <c r="U144" s="4"/>
      <c r="V144"/>
    </row>
    <row r="145" spans="1:22" s="3" customFormat="1">
      <c r="A145" s="1"/>
      <c r="B145" s="2">
        <f t="shared" si="13"/>
        <v>104</v>
      </c>
      <c r="C145" s="2">
        <v>2</v>
      </c>
      <c r="D145" s="2" t="str">
        <f t="shared" si="5"/>
        <v>104-2</v>
      </c>
      <c r="E145" s="2">
        <v>234</v>
      </c>
      <c r="F145" s="25" t="s">
        <v>28</v>
      </c>
      <c r="G145" s="2"/>
      <c r="H145" s="2" t="s">
        <v>76</v>
      </c>
      <c r="I145" s="2"/>
      <c r="J145" s="2" t="s">
        <v>426</v>
      </c>
      <c r="K145" s="18" t="s">
        <v>582</v>
      </c>
      <c r="L145" s="19" t="s">
        <v>331</v>
      </c>
      <c r="M145" s="6" t="s">
        <v>130</v>
      </c>
      <c r="N145" s="6" t="e">
        <f>INDEX(#REF!,MATCH('機能要件一覧(各社回答比較) (R7予算用検討)①'!D145,#REF!,0))</f>
        <v>#REF!</v>
      </c>
      <c r="O145" s="6" t="e">
        <f>INDEX(#REF!,MATCH('機能要件一覧(各社回答比較) (R7予算用検討)①'!D145,#REF!,0))</f>
        <v>#REF!</v>
      </c>
      <c r="P145" s="6" t="e">
        <f>INDEX(#REF!,MATCH(D145,#REF!,0))</f>
        <v>#REF!</v>
      </c>
      <c r="Q145" s="6" t="e">
        <f t="shared" si="6"/>
        <v>#REF!</v>
      </c>
      <c r="R145" s="52" t="e">
        <f>INDEX(#REF!,MATCH('機能要件一覧(各社回答比較) (R7予算用検討)①'!$D145,#REF!,0))</f>
        <v>#REF!</v>
      </c>
      <c r="S145" s="52" t="e">
        <f>INDEX(#REF!,MATCH('機能要件一覧(各社回答比較) (R7予算用検討)①'!$D145,#REF!,0))</f>
        <v>#REF!</v>
      </c>
      <c r="T145" s="52" t="e">
        <f>INDEX(#REF!,MATCH($D145,#REF!,0))</f>
        <v>#REF!</v>
      </c>
      <c r="U145" s="4"/>
      <c r="V145"/>
    </row>
    <row r="146" spans="1:22" s="3" customFormat="1">
      <c r="A146" s="1"/>
      <c r="B146" s="2">
        <f t="shared" si="13"/>
        <v>105</v>
      </c>
      <c r="C146" s="2"/>
      <c r="D146" s="2" t="str">
        <f t="shared" si="5"/>
        <v>105-</v>
      </c>
      <c r="E146" s="2">
        <v>213</v>
      </c>
      <c r="F146" s="25" t="s">
        <v>28</v>
      </c>
      <c r="G146" s="2"/>
      <c r="H146" s="2" t="s">
        <v>171</v>
      </c>
      <c r="I146" s="2"/>
      <c r="J146" s="2" t="s">
        <v>426</v>
      </c>
      <c r="K146" s="63" t="s">
        <v>426</v>
      </c>
      <c r="L146" s="4" t="s">
        <v>244</v>
      </c>
      <c r="M146" s="6" t="s">
        <v>130</v>
      </c>
      <c r="N146" s="6" t="e">
        <f>INDEX(#REF!,MATCH('機能要件一覧(各社回答比較) (R7予算用検討)①'!D146,#REF!,0))</f>
        <v>#REF!</v>
      </c>
      <c r="O146" s="6" t="e">
        <f>INDEX(#REF!,MATCH('機能要件一覧(各社回答比較) (R7予算用検討)①'!D146,#REF!,0))</f>
        <v>#REF!</v>
      </c>
      <c r="P146" s="6" t="e">
        <f>INDEX(#REF!,MATCH(D146,#REF!,0))</f>
        <v>#REF!</v>
      </c>
      <c r="Q146" s="6" t="e">
        <f t="shared" si="6"/>
        <v>#REF!</v>
      </c>
      <c r="R146" s="52" t="e">
        <f>INDEX(#REF!,MATCH('機能要件一覧(各社回答比較) (R7予算用検討)①'!$D146,#REF!,0))</f>
        <v>#REF!</v>
      </c>
      <c r="S146" s="52" t="e">
        <f>INDEX(#REF!,MATCH('機能要件一覧(各社回答比較) (R7予算用検討)①'!$D146,#REF!,0))</f>
        <v>#REF!</v>
      </c>
      <c r="T146" s="52" t="e">
        <f>INDEX(#REF!,MATCH($D146,#REF!,0))</f>
        <v>#REF!</v>
      </c>
      <c r="U146" s="4"/>
      <c r="V146"/>
    </row>
    <row r="147" spans="1:22" s="3" customFormat="1" ht="48">
      <c r="A147" s="1"/>
      <c r="B147" s="2">
        <f t="shared" si="13"/>
        <v>106</v>
      </c>
      <c r="C147" s="2"/>
      <c r="D147" s="2" t="str">
        <f t="shared" si="5"/>
        <v>106-</v>
      </c>
      <c r="E147" s="2">
        <v>118</v>
      </c>
      <c r="F147" s="25" t="s">
        <v>28</v>
      </c>
      <c r="G147" s="2" t="s">
        <v>191</v>
      </c>
      <c r="H147" s="2" t="s">
        <v>243</v>
      </c>
      <c r="I147" s="2"/>
      <c r="J147" s="2" t="s">
        <v>426</v>
      </c>
      <c r="K147" s="63" t="s">
        <v>426</v>
      </c>
      <c r="L147" s="4" t="s">
        <v>546</v>
      </c>
      <c r="M147" s="6" t="s">
        <v>130</v>
      </c>
      <c r="N147" s="6" t="e">
        <f>INDEX(#REF!,MATCH('機能要件一覧(各社回答比較) (R7予算用検討)①'!D147,#REF!,0))</f>
        <v>#REF!</v>
      </c>
      <c r="O147" s="53" t="e">
        <f>INDEX(#REF!,MATCH('機能要件一覧(各社回答比較) (R7予算用検討)①'!D147,#REF!,0))</f>
        <v>#REF!</v>
      </c>
      <c r="P147" s="6" t="e">
        <f>INDEX(#REF!,MATCH(D147,#REF!,0))</f>
        <v>#REF!</v>
      </c>
      <c r="Q147" s="6" t="e">
        <f t="shared" si="6"/>
        <v>#REF!</v>
      </c>
      <c r="R147" s="52" t="e">
        <f>INDEX(#REF!,MATCH('機能要件一覧(各社回答比較) (R7予算用検討)①'!$D147,#REF!,0))</f>
        <v>#REF!</v>
      </c>
      <c r="S147" s="52" t="e">
        <f>INDEX(#REF!,MATCH('機能要件一覧(各社回答比較) (R7予算用検討)①'!$D147,#REF!,0))</f>
        <v>#REF!</v>
      </c>
      <c r="T147" s="52" t="e">
        <f>INDEX(#REF!,MATCH($D147,#REF!,0))</f>
        <v>#REF!</v>
      </c>
      <c r="U147" s="4"/>
      <c r="V147"/>
    </row>
    <row r="148" spans="1:22" s="3" customFormat="1" ht="48">
      <c r="A148" s="1"/>
      <c r="B148" s="2">
        <f t="shared" si="13"/>
        <v>107</v>
      </c>
      <c r="C148" s="2"/>
      <c r="D148" s="2" t="str">
        <f t="shared" ref="D148:D213" si="14">B148&amp;"-"&amp;C148</f>
        <v>107-</v>
      </c>
      <c r="E148" s="2">
        <v>143</v>
      </c>
      <c r="F148" s="25" t="s">
        <v>28</v>
      </c>
      <c r="G148" s="2" t="s">
        <v>191</v>
      </c>
      <c r="H148" s="2" t="s">
        <v>245</v>
      </c>
      <c r="I148" s="2"/>
      <c r="J148" s="2" t="s">
        <v>426</v>
      </c>
      <c r="K148" s="63" t="s">
        <v>426</v>
      </c>
      <c r="L148" s="4" t="s">
        <v>547</v>
      </c>
      <c r="M148" s="6" t="s">
        <v>130</v>
      </c>
      <c r="N148" s="6" t="e">
        <f>INDEX(#REF!,MATCH('機能要件一覧(各社回答比較) (R7予算用検討)①'!D148,#REF!,0))</f>
        <v>#REF!</v>
      </c>
      <c r="O148" s="53" t="e">
        <f>INDEX(#REF!,MATCH('機能要件一覧(各社回答比較) (R7予算用検討)①'!D148,#REF!,0))</f>
        <v>#REF!</v>
      </c>
      <c r="P148" s="6" t="e">
        <f>INDEX(#REF!,MATCH(D148,#REF!,0))</f>
        <v>#REF!</v>
      </c>
      <c r="Q148" s="6" t="e">
        <f t="shared" ref="Q148:Q213" si="15">N148&amp;O148&amp;P148</f>
        <v>#REF!</v>
      </c>
      <c r="R148" s="52" t="e">
        <f>INDEX(#REF!,MATCH('機能要件一覧(各社回答比較) (R7予算用検討)①'!$D148,#REF!,0))</f>
        <v>#REF!</v>
      </c>
      <c r="S148" s="52" t="e">
        <f>INDEX(#REF!,MATCH('機能要件一覧(各社回答比較) (R7予算用検討)①'!$D148,#REF!,0))</f>
        <v>#REF!</v>
      </c>
      <c r="T148" s="52" t="e">
        <f>INDEX(#REF!,MATCH($D148,#REF!,0))</f>
        <v>#REF!</v>
      </c>
      <c r="U148" s="4"/>
      <c r="V148"/>
    </row>
    <row r="149" spans="1:22" s="3" customFormat="1" ht="48">
      <c r="B149" s="2">
        <f t="shared" si="13"/>
        <v>108</v>
      </c>
      <c r="C149" s="2"/>
      <c r="D149" s="2" t="str">
        <f t="shared" si="14"/>
        <v>108-</v>
      </c>
      <c r="E149" s="2">
        <v>97</v>
      </c>
      <c r="F149" s="25" t="s">
        <v>28</v>
      </c>
      <c r="G149" s="2" t="s">
        <v>191</v>
      </c>
      <c r="H149" s="2" t="s">
        <v>245</v>
      </c>
      <c r="I149" s="37" t="s">
        <v>470</v>
      </c>
      <c r="J149" s="37" t="s">
        <v>440</v>
      </c>
      <c r="K149" s="63" t="s">
        <v>426</v>
      </c>
      <c r="L149" s="4" t="s">
        <v>610</v>
      </c>
      <c r="M149" s="6" t="s">
        <v>130</v>
      </c>
      <c r="N149" s="6" t="e">
        <f>INDEX(#REF!,MATCH('機能要件一覧(各社回答比較) (R7予算用検討)①'!D149,#REF!,0))</f>
        <v>#REF!</v>
      </c>
      <c r="O149" s="6" t="e">
        <f>INDEX(#REF!,MATCH('機能要件一覧(各社回答比較) (R7予算用検討)①'!D149,#REF!,0))</f>
        <v>#REF!</v>
      </c>
      <c r="P149" s="6" t="e">
        <f>INDEX(#REF!,MATCH(D149,#REF!,0))</f>
        <v>#REF!</v>
      </c>
      <c r="Q149" s="6" t="e">
        <f t="shared" si="15"/>
        <v>#REF!</v>
      </c>
      <c r="R149" s="52" t="e">
        <f>INDEX(#REF!,MATCH('機能要件一覧(各社回答比較) (R7予算用検討)①'!$D149,#REF!,0))</f>
        <v>#REF!</v>
      </c>
      <c r="S149" s="52" t="e">
        <f>INDEX(#REF!,MATCH('機能要件一覧(各社回答比較) (R7予算用検討)①'!$D149,#REF!,0))</f>
        <v>#REF!</v>
      </c>
      <c r="T149" s="52" t="e">
        <f>INDEX(#REF!,MATCH($D149,#REF!,0))</f>
        <v>#REF!</v>
      </c>
      <c r="U149" s="4"/>
      <c r="V149"/>
    </row>
    <row r="150" spans="1:22" s="22" customFormat="1">
      <c r="B150" s="18"/>
      <c r="C150" s="18"/>
      <c r="D150" s="18" t="str">
        <f t="shared" si="14"/>
        <v>-</v>
      </c>
      <c r="E150" s="18">
        <v>95</v>
      </c>
      <c r="F150" s="26" t="s">
        <v>28</v>
      </c>
      <c r="G150" s="18" t="s">
        <v>191</v>
      </c>
      <c r="H150" s="18" t="s">
        <v>245</v>
      </c>
      <c r="I150" s="18" t="s">
        <v>306</v>
      </c>
      <c r="J150" s="18"/>
      <c r="K150" s="18" t="s">
        <v>329</v>
      </c>
      <c r="L150" s="19" t="s">
        <v>120</v>
      </c>
      <c r="M150" s="20" t="s">
        <v>130</v>
      </c>
      <c r="N150" s="6" t="e">
        <f>INDEX(#REF!,MATCH('機能要件一覧(各社回答比較) (R7予算用検討)①'!D150,#REF!,0))</f>
        <v>#REF!</v>
      </c>
      <c r="O150" s="6" t="e">
        <f>INDEX(#REF!,MATCH('機能要件一覧(各社回答比較) (R7予算用検討)①'!D150,#REF!,0))</f>
        <v>#REF!</v>
      </c>
      <c r="P150" s="6" t="e">
        <f>INDEX(#REF!,MATCH(D150,#REF!,0))</f>
        <v>#REF!</v>
      </c>
      <c r="Q150" s="6" t="e">
        <f t="shared" si="15"/>
        <v>#REF!</v>
      </c>
      <c r="R150" s="6"/>
      <c r="S150" s="20"/>
      <c r="T150" s="20"/>
      <c r="U150" s="19"/>
      <c r="V150" s="21"/>
    </row>
    <row r="151" spans="1:22" s="3" customFormat="1">
      <c r="B151" s="2">
        <f>IF(C151&lt;&gt;"",B150,IF(B150&lt;&gt;"",B150+1,IF(B149="","error",B149+1)))</f>
        <v>109</v>
      </c>
      <c r="C151" s="2"/>
      <c r="D151" s="2" t="str">
        <f t="shared" si="14"/>
        <v>109-</v>
      </c>
      <c r="E151" s="2" t="s">
        <v>134</v>
      </c>
      <c r="F151" s="25" t="s">
        <v>28</v>
      </c>
      <c r="G151" s="2" t="s">
        <v>191</v>
      </c>
      <c r="H151" s="2" t="s">
        <v>245</v>
      </c>
      <c r="I151" s="2" t="s">
        <v>471</v>
      </c>
      <c r="J151" s="2" t="s">
        <v>329</v>
      </c>
      <c r="K151" s="18" t="s">
        <v>329</v>
      </c>
      <c r="L151" s="82" t="s">
        <v>307</v>
      </c>
      <c r="M151" s="6"/>
      <c r="N151" s="6" t="e">
        <f>INDEX(#REF!,MATCH('機能要件一覧(各社回答比較) (R7予算用検討)①'!D151,#REF!,0))</f>
        <v>#REF!</v>
      </c>
      <c r="O151" s="6" t="e">
        <f>INDEX(#REF!,MATCH('機能要件一覧(各社回答比較) (R7予算用検討)①'!D151,#REF!,0))</f>
        <v>#REF!</v>
      </c>
      <c r="P151" s="6" t="e">
        <f>INDEX(#REF!,MATCH(D151,#REF!,0))</f>
        <v>#REF!</v>
      </c>
      <c r="Q151" s="6" t="e">
        <f t="shared" si="15"/>
        <v>#REF!</v>
      </c>
      <c r="R151" s="52" t="e">
        <f>INDEX(#REF!,MATCH('機能要件一覧(各社回答比較) (R7予算用検討)①'!$D151,#REF!,0))</f>
        <v>#REF!</v>
      </c>
      <c r="S151" s="52" t="e">
        <f>INDEX(#REF!,MATCH('機能要件一覧(各社回答比較) (R7予算用検討)①'!$D151,#REF!,0))</f>
        <v>#REF!</v>
      </c>
      <c r="T151" s="52" t="e">
        <f>INDEX(#REF!,MATCH($D151,#REF!,0))</f>
        <v>#REF!</v>
      </c>
      <c r="U151" s="4"/>
      <c r="V151"/>
    </row>
    <row r="152" spans="1:22" s="22" customFormat="1">
      <c r="B152" s="18"/>
      <c r="C152" s="18"/>
      <c r="D152" s="18" t="str">
        <f t="shared" si="14"/>
        <v>-</v>
      </c>
      <c r="E152" s="18">
        <v>96</v>
      </c>
      <c r="F152" s="26" t="s">
        <v>28</v>
      </c>
      <c r="G152" s="18" t="s">
        <v>191</v>
      </c>
      <c r="H152" s="18" t="s">
        <v>246</v>
      </c>
      <c r="I152" s="18" t="s">
        <v>308</v>
      </c>
      <c r="J152" s="18"/>
      <c r="K152" s="18" t="s">
        <v>329</v>
      </c>
      <c r="L152" s="19" t="s">
        <v>26</v>
      </c>
      <c r="M152" s="20" t="s">
        <v>130</v>
      </c>
      <c r="N152" s="6" t="e">
        <f>INDEX(#REF!,MATCH('機能要件一覧(各社回答比較) (R7予算用検討)①'!D152,#REF!,0))</f>
        <v>#REF!</v>
      </c>
      <c r="O152" s="6" t="e">
        <f>INDEX(#REF!,MATCH('機能要件一覧(各社回答比較) (R7予算用検討)①'!D152,#REF!,0))</f>
        <v>#REF!</v>
      </c>
      <c r="P152" s="6" t="e">
        <f>INDEX(#REF!,MATCH(D152,#REF!,0))</f>
        <v>#REF!</v>
      </c>
      <c r="Q152" s="6" t="e">
        <f t="shared" si="15"/>
        <v>#REF!</v>
      </c>
      <c r="R152" s="6"/>
      <c r="S152" s="20"/>
      <c r="T152" s="20"/>
      <c r="U152" s="19"/>
      <c r="V152" s="21"/>
    </row>
    <row r="153" spans="1:22" s="3" customFormat="1" ht="48" customHeight="1">
      <c r="A153" s="1"/>
      <c r="B153" s="2">
        <f t="shared" ref="B153:B156" si="16">IF(C153&lt;&gt;"",B152,IF(B152&lt;&gt;"",B152+1,IF(B151="","error",B151+1)))</f>
        <v>110</v>
      </c>
      <c r="C153" s="2"/>
      <c r="D153" s="2" t="str">
        <f t="shared" si="14"/>
        <v>110-</v>
      </c>
      <c r="E153" s="2">
        <v>68</v>
      </c>
      <c r="F153" s="25" t="s">
        <v>28</v>
      </c>
      <c r="G153" s="2" t="s">
        <v>191</v>
      </c>
      <c r="H153" s="2" t="s">
        <v>246</v>
      </c>
      <c r="I153" s="2"/>
      <c r="J153" s="2" t="s">
        <v>426</v>
      </c>
      <c r="K153" s="63" t="s">
        <v>426</v>
      </c>
      <c r="L153" s="4" t="s">
        <v>585</v>
      </c>
      <c r="M153" s="6" t="s">
        <v>130</v>
      </c>
      <c r="N153" s="6" t="e">
        <f>INDEX(#REF!,MATCH('機能要件一覧(各社回答比較) (R7予算用検討)①'!D153,#REF!,0))</f>
        <v>#REF!</v>
      </c>
      <c r="O153" s="6" t="e">
        <f>INDEX(#REF!,MATCH('機能要件一覧(各社回答比較) (R7予算用検討)①'!D153,#REF!,0))</f>
        <v>#REF!</v>
      </c>
      <c r="P153" s="6" t="e">
        <f>INDEX(#REF!,MATCH(D153,#REF!,0))</f>
        <v>#REF!</v>
      </c>
      <c r="Q153" s="6" t="e">
        <f t="shared" si="15"/>
        <v>#REF!</v>
      </c>
      <c r="R153" s="52" t="e">
        <f>INDEX(#REF!,MATCH('機能要件一覧(各社回答比較) (R7予算用検討)①'!$D153,#REF!,0))</f>
        <v>#REF!</v>
      </c>
      <c r="S153" s="52" t="e">
        <f>INDEX(#REF!,MATCH('機能要件一覧(各社回答比較) (R7予算用検討)①'!$D153,#REF!,0))</f>
        <v>#REF!</v>
      </c>
      <c r="T153" s="52" t="e">
        <f>INDEX(#REF!,MATCH($D153,#REF!,0))</f>
        <v>#REF!</v>
      </c>
      <c r="U153" s="4"/>
      <c r="V153"/>
    </row>
    <row r="154" spans="1:22" s="3" customFormat="1">
      <c r="B154" s="2">
        <f t="shared" si="16"/>
        <v>111</v>
      </c>
      <c r="C154" s="2"/>
      <c r="D154" s="2" t="str">
        <f t="shared" si="14"/>
        <v>111-</v>
      </c>
      <c r="E154" s="2">
        <v>70</v>
      </c>
      <c r="F154" s="25" t="s">
        <v>28</v>
      </c>
      <c r="G154" s="2" t="s">
        <v>191</v>
      </c>
      <c r="H154" s="2" t="s">
        <v>171</v>
      </c>
      <c r="I154" s="2"/>
      <c r="J154" s="2" t="s">
        <v>426</v>
      </c>
      <c r="K154" s="63" t="s">
        <v>426</v>
      </c>
      <c r="L154" s="4" t="s">
        <v>27</v>
      </c>
      <c r="M154" s="6" t="s">
        <v>130</v>
      </c>
      <c r="N154" s="6" t="e">
        <f>INDEX(#REF!,MATCH('機能要件一覧(各社回答比較) (R7予算用検討)①'!D154,#REF!,0))</f>
        <v>#REF!</v>
      </c>
      <c r="O154" s="53" t="e">
        <f>INDEX(#REF!,MATCH('機能要件一覧(各社回答比較) (R7予算用検討)①'!D154,#REF!,0))</f>
        <v>#REF!</v>
      </c>
      <c r="P154" s="6" t="e">
        <f>INDEX(#REF!,MATCH(D154,#REF!,0))</f>
        <v>#REF!</v>
      </c>
      <c r="Q154" s="6" t="e">
        <f t="shared" si="15"/>
        <v>#REF!</v>
      </c>
      <c r="R154" s="52" t="e">
        <f>INDEX(#REF!,MATCH('機能要件一覧(各社回答比較) (R7予算用検討)①'!$D154,#REF!,0))</f>
        <v>#REF!</v>
      </c>
      <c r="S154" s="52" t="e">
        <f>INDEX(#REF!,MATCH('機能要件一覧(各社回答比較) (R7予算用検討)①'!$D154,#REF!,0))</f>
        <v>#REF!</v>
      </c>
      <c r="T154" s="52" t="e">
        <f>INDEX(#REF!,MATCH($D154,#REF!,0))</f>
        <v>#REF!</v>
      </c>
      <c r="U154" s="4"/>
      <c r="V154"/>
    </row>
    <row r="155" spans="1:22" s="3" customFormat="1">
      <c r="A155" s="1"/>
      <c r="B155" s="2">
        <f t="shared" si="16"/>
        <v>112</v>
      </c>
      <c r="C155" s="2"/>
      <c r="D155" s="2" t="str">
        <f t="shared" si="14"/>
        <v>112-</v>
      </c>
      <c r="E155" s="2" t="s">
        <v>134</v>
      </c>
      <c r="F155" s="25" t="s">
        <v>159</v>
      </c>
      <c r="G155" s="2"/>
      <c r="H155" s="2"/>
      <c r="I155" s="2"/>
      <c r="J155" s="2" t="s">
        <v>426</v>
      </c>
      <c r="K155" s="63" t="s">
        <v>426</v>
      </c>
      <c r="L155" s="4" t="s">
        <v>256</v>
      </c>
      <c r="M155" s="6"/>
      <c r="N155" s="6" t="e">
        <f>INDEX(#REF!,MATCH('機能要件一覧(各社回答比較) (R7予算用検討)①'!D155,#REF!,0))</f>
        <v>#REF!</v>
      </c>
      <c r="O155" s="6" t="e">
        <f>INDEX(#REF!,MATCH('機能要件一覧(各社回答比較) (R7予算用検討)①'!D155,#REF!,0))</f>
        <v>#REF!</v>
      </c>
      <c r="P155" s="6" t="e">
        <f>INDEX(#REF!,MATCH(D155,#REF!,0))</f>
        <v>#REF!</v>
      </c>
      <c r="Q155" s="6" t="e">
        <f t="shared" si="15"/>
        <v>#REF!</v>
      </c>
      <c r="R155" s="52" t="e">
        <f>INDEX(#REF!,MATCH('機能要件一覧(各社回答比較) (R7予算用検討)①'!$D155,#REF!,0))</f>
        <v>#REF!</v>
      </c>
      <c r="S155" s="52" t="e">
        <f>INDEX(#REF!,MATCH('機能要件一覧(各社回答比較) (R7予算用検討)①'!$D155,#REF!,0))</f>
        <v>#REF!</v>
      </c>
      <c r="T155" s="52" t="e">
        <f>INDEX(#REF!,MATCH($D155,#REF!,0))</f>
        <v>#REF!</v>
      </c>
      <c r="U155" s="4"/>
      <c r="V155"/>
    </row>
    <row r="156" spans="1:22" s="3" customFormat="1" ht="216">
      <c r="A156" s="1"/>
      <c r="B156" s="2">
        <f t="shared" si="16"/>
        <v>113</v>
      </c>
      <c r="C156" s="2"/>
      <c r="D156" s="2" t="str">
        <f t="shared" si="14"/>
        <v>113-</v>
      </c>
      <c r="E156" s="2" t="s">
        <v>134</v>
      </c>
      <c r="F156" s="25" t="s">
        <v>159</v>
      </c>
      <c r="G156" s="2"/>
      <c r="H156" s="2"/>
      <c r="I156" s="17" t="s">
        <v>348</v>
      </c>
      <c r="J156" s="17" t="s">
        <v>426</v>
      </c>
      <c r="K156" s="63" t="s">
        <v>426</v>
      </c>
      <c r="L156" s="4" t="s">
        <v>347</v>
      </c>
      <c r="M156" s="6"/>
      <c r="N156" s="6" t="e">
        <f>INDEX(#REF!,MATCH('機能要件一覧(各社回答比較) (R7予算用検討)①'!D156,#REF!,0))</f>
        <v>#REF!</v>
      </c>
      <c r="O156" s="6" t="e">
        <f>INDEX(#REF!,MATCH('機能要件一覧(各社回答比較) (R7予算用検討)①'!D156,#REF!,0))</f>
        <v>#REF!</v>
      </c>
      <c r="P156" s="6" t="e">
        <f>INDEX(#REF!,MATCH(D156,#REF!,0))</f>
        <v>#REF!</v>
      </c>
      <c r="Q156" s="6" t="e">
        <f t="shared" si="15"/>
        <v>#REF!</v>
      </c>
      <c r="R156" s="52" t="e">
        <f>INDEX(#REF!,MATCH('機能要件一覧(各社回答比較) (R7予算用検討)①'!$D156,#REF!,0))</f>
        <v>#REF!</v>
      </c>
      <c r="S156" s="52" t="e">
        <f>INDEX(#REF!,MATCH('機能要件一覧(各社回答比較) (R7予算用検討)①'!$D156,#REF!,0))</f>
        <v>#REF!</v>
      </c>
      <c r="T156" s="52" t="e">
        <f>INDEX(#REF!,MATCH($D156,#REF!,0))</f>
        <v>#REF!</v>
      </c>
      <c r="U156" s="4"/>
      <c r="V156"/>
    </row>
    <row r="157" spans="1:22" s="22" customFormat="1">
      <c r="B157" s="18"/>
      <c r="C157" s="18"/>
      <c r="D157" s="18" t="str">
        <f t="shared" si="14"/>
        <v>-</v>
      </c>
      <c r="E157" s="18">
        <v>113</v>
      </c>
      <c r="F157" s="26" t="s">
        <v>159</v>
      </c>
      <c r="G157" s="18"/>
      <c r="H157" s="18" t="s">
        <v>233</v>
      </c>
      <c r="I157" s="18" t="s">
        <v>242</v>
      </c>
      <c r="J157" s="18"/>
      <c r="K157" s="18" t="s">
        <v>329</v>
      </c>
      <c r="L157" s="19" t="s">
        <v>32</v>
      </c>
      <c r="M157" s="20" t="s">
        <v>130</v>
      </c>
      <c r="N157" s="6" t="e">
        <f>INDEX(#REF!,MATCH('機能要件一覧(各社回答比較) (R7予算用検討)①'!D157,#REF!,0))</f>
        <v>#REF!</v>
      </c>
      <c r="O157" s="6" t="e">
        <f>INDEX(#REF!,MATCH('機能要件一覧(各社回答比較) (R7予算用検討)①'!D157,#REF!,0))</f>
        <v>#REF!</v>
      </c>
      <c r="P157" s="6" t="e">
        <f>INDEX(#REF!,MATCH(D157,#REF!,0))</f>
        <v>#REF!</v>
      </c>
      <c r="Q157" s="6" t="e">
        <f t="shared" si="15"/>
        <v>#REF!</v>
      </c>
      <c r="R157" s="6"/>
      <c r="S157" s="20"/>
      <c r="T157" s="20"/>
      <c r="U157" s="19"/>
      <c r="V157" s="21"/>
    </row>
    <row r="158" spans="1:22" s="3" customFormat="1">
      <c r="A158" s="1"/>
      <c r="B158" s="18"/>
      <c r="C158" s="18"/>
      <c r="D158" s="18" t="str">
        <f t="shared" si="14"/>
        <v>-</v>
      </c>
      <c r="E158" s="18">
        <v>86</v>
      </c>
      <c r="F158" s="26" t="s">
        <v>159</v>
      </c>
      <c r="G158" s="18"/>
      <c r="H158" s="18" t="s">
        <v>170</v>
      </c>
      <c r="I158" s="18" t="s">
        <v>242</v>
      </c>
      <c r="J158" s="18"/>
      <c r="K158" s="18" t="s">
        <v>329</v>
      </c>
      <c r="L158" s="19" t="s">
        <v>124</v>
      </c>
      <c r="M158" s="20" t="s">
        <v>130</v>
      </c>
      <c r="N158" s="6" t="e">
        <f>INDEX(#REF!,MATCH('機能要件一覧(各社回答比較) (R7予算用検討)①'!D158,#REF!,0))</f>
        <v>#REF!</v>
      </c>
      <c r="O158" s="6" t="e">
        <f>INDEX(#REF!,MATCH('機能要件一覧(各社回答比較) (R7予算用検討)①'!D158,#REF!,0))</f>
        <v>#REF!</v>
      </c>
      <c r="P158" s="6" t="e">
        <f>INDEX(#REF!,MATCH(D158,#REF!,0))</f>
        <v>#REF!</v>
      </c>
      <c r="Q158" s="6" t="e">
        <f t="shared" si="15"/>
        <v>#REF!</v>
      </c>
      <c r="R158" s="6"/>
      <c r="S158" s="20"/>
      <c r="T158" s="20"/>
      <c r="U158" s="19"/>
      <c r="V158"/>
    </row>
    <row r="159" spans="1:22" s="3" customFormat="1">
      <c r="A159" s="1"/>
      <c r="B159" s="18"/>
      <c r="C159" s="18"/>
      <c r="D159" s="18" t="str">
        <f t="shared" si="14"/>
        <v>-</v>
      </c>
      <c r="E159" s="18">
        <v>151</v>
      </c>
      <c r="F159" s="26" t="s">
        <v>159</v>
      </c>
      <c r="G159" s="18"/>
      <c r="H159" s="18" t="s">
        <v>190</v>
      </c>
      <c r="I159" s="18" t="s">
        <v>242</v>
      </c>
      <c r="J159" s="18"/>
      <c r="K159" s="18" t="s">
        <v>329</v>
      </c>
      <c r="L159" s="19" t="s">
        <v>42</v>
      </c>
      <c r="M159" s="20" t="s">
        <v>130</v>
      </c>
      <c r="N159" s="6" t="e">
        <f>INDEX(#REF!,MATCH('機能要件一覧(各社回答比較) (R7予算用検討)①'!D159,#REF!,0))</f>
        <v>#REF!</v>
      </c>
      <c r="O159" s="6" t="e">
        <f>INDEX(#REF!,MATCH('機能要件一覧(各社回答比較) (R7予算用検討)①'!D159,#REF!,0))</f>
        <v>#REF!</v>
      </c>
      <c r="P159" s="6" t="e">
        <f>INDEX(#REF!,MATCH(D159,#REF!,0))</f>
        <v>#REF!</v>
      </c>
      <c r="Q159" s="6" t="e">
        <f t="shared" si="15"/>
        <v>#REF!</v>
      </c>
      <c r="R159" s="6"/>
      <c r="S159" s="20"/>
      <c r="T159" s="20"/>
      <c r="U159" s="19"/>
      <c r="V159"/>
    </row>
    <row r="160" spans="1:22" s="3" customFormat="1">
      <c r="A160" s="1"/>
      <c r="B160" s="2">
        <v>114</v>
      </c>
      <c r="C160" s="2"/>
      <c r="D160" s="2" t="str">
        <f t="shared" si="14"/>
        <v>114-</v>
      </c>
      <c r="E160" s="2">
        <v>87</v>
      </c>
      <c r="F160" s="25" t="s">
        <v>159</v>
      </c>
      <c r="G160" s="2"/>
      <c r="H160" s="2" t="s">
        <v>180</v>
      </c>
      <c r="I160" s="2"/>
      <c r="J160" s="2" t="s">
        <v>426</v>
      </c>
      <c r="K160" s="63" t="s">
        <v>426</v>
      </c>
      <c r="L160" s="4" t="s">
        <v>196</v>
      </c>
      <c r="M160" s="6"/>
      <c r="N160" s="6" t="e">
        <f>INDEX(#REF!,MATCH('機能要件一覧(各社回答比較) (R7予算用検討)①'!D160,#REF!,0))</f>
        <v>#REF!</v>
      </c>
      <c r="O160" s="6" t="e">
        <f>INDEX(#REF!,MATCH('機能要件一覧(各社回答比較) (R7予算用検討)①'!D160,#REF!,0))</f>
        <v>#REF!</v>
      </c>
      <c r="P160" s="6" t="e">
        <f>INDEX(#REF!,MATCH(D160,#REF!,0))</f>
        <v>#REF!</v>
      </c>
      <c r="Q160" s="6" t="e">
        <f t="shared" si="15"/>
        <v>#REF!</v>
      </c>
      <c r="R160" s="52" t="e">
        <f>INDEX(#REF!,MATCH('機能要件一覧(各社回答比較) (R7予算用検討)①'!$D160,#REF!,0))</f>
        <v>#REF!</v>
      </c>
      <c r="S160" s="52" t="e">
        <f>INDEX(#REF!,MATCH('機能要件一覧(各社回答比較) (R7予算用検討)①'!$D160,#REF!,0))</f>
        <v>#REF!</v>
      </c>
      <c r="T160" s="52" t="e">
        <f>INDEX(#REF!,MATCH($D160,#REF!,0))</f>
        <v>#REF!</v>
      </c>
      <c r="U160" s="4"/>
      <c r="V160"/>
    </row>
    <row r="161" spans="1:22" s="3" customFormat="1" ht="48">
      <c r="A161" s="1"/>
      <c r="B161" s="2">
        <f t="shared" ref="B161" si="17">IF(C161&lt;&gt;"",B160,IF(B160&lt;&gt;"",B160+1,IF(B159="","error",B159+1)))</f>
        <v>115</v>
      </c>
      <c r="C161" s="2"/>
      <c r="D161" s="2" t="str">
        <f t="shared" si="14"/>
        <v>115-</v>
      </c>
      <c r="E161" s="2">
        <v>101</v>
      </c>
      <c r="F161" s="25" t="s">
        <v>159</v>
      </c>
      <c r="G161" s="2"/>
      <c r="H161" s="2" t="s">
        <v>180</v>
      </c>
      <c r="I161" s="35" t="s">
        <v>443</v>
      </c>
      <c r="J161" s="35" t="s">
        <v>440</v>
      </c>
      <c r="K161" s="35" t="s">
        <v>435</v>
      </c>
      <c r="L161" s="79" t="s">
        <v>607</v>
      </c>
      <c r="M161" s="6" t="s">
        <v>130</v>
      </c>
      <c r="N161" s="6" t="e">
        <f>INDEX(#REF!,MATCH('機能要件一覧(各社回答比較) (R7予算用検討)①'!D161,#REF!,0))</f>
        <v>#REF!</v>
      </c>
      <c r="O161" s="53" t="e">
        <f>INDEX(#REF!,MATCH('機能要件一覧(各社回答比較) (R7予算用検討)①'!D161,#REF!,0))</f>
        <v>#REF!</v>
      </c>
      <c r="P161" s="6" t="e">
        <f>INDEX(#REF!,MATCH(D161,#REF!,0))</f>
        <v>#REF!</v>
      </c>
      <c r="Q161" s="6" t="e">
        <f t="shared" si="15"/>
        <v>#REF!</v>
      </c>
      <c r="R161" s="52" t="e">
        <f>INDEX(#REF!,MATCH('機能要件一覧(各社回答比較) (R7予算用検討)①'!$D161,#REF!,0))</f>
        <v>#REF!</v>
      </c>
      <c r="S161" s="52" t="e">
        <f>INDEX(#REF!,MATCH('機能要件一覧(各社回答比較) (R7予算用検討)①'!$D161,#REF!,0))</f>
        <v>#REF!</v>
      </c>
      <c r="T161" s="52" t="e">
        <f>INDEX(#REF!,MATCH($D161,#REF!,0))</f>
        <v>#REF!</v>
      </c>
      <c r="U161" s="4"/>
      <c r="V161"/>
    </row>
    <row r="162" spans="1:22" s="3" customFormat="1" ht="48">
      <c r="A162" s="1"/>
      <c r="B162" s="2">
        <f>IF(C162&lt;&gt;"",B161,IF(B161&lt;&gt;"",B161+1,IF(B160="","error",B160+1)))</f>
        <v>116</v>
      </c>
      <c r="C162" s="2"/>
      <c r="D162" s="2" t="str">
        <f t="shared" si="14"/>
        <v>116-</v>
      </c>
      <c r="E162" s="2">
        <v>87</v>
      </c>
      <c r="F162" s="25" t="s">
        <v>159</v>
      </c>
      <c r="G162" s="2"/>
      <c r="H162" s="2" t="s">
        <v>76</v>
      </c>
      <c r="I162" s="2"/>
      <c r="J162" s="2" t="s">
        <v>426</v>
      </c>
      <c r="K162" s="63" t="s">
        <v>426</v>
      </c>
      <c r="L162" s="4" t="s">
        <v>473</v>
      </c>
      <c r="M162" s="6"/>
      <c r="N162" s="6" t="e">
        <f>INDEX(#REF!,MATCH('機能要件一覧(各社回答比較) (R7予算用検討)①'!D162,#REF!,0))</f>
        <v>#REF!</v>
      </c>
      <c r="O162" s="6" t="e">
        <f>INDEX(#REF!,MATCH('機能要件一覧(各社回答比較) (R7予算用検討)①'!D162,#REF!,0))</f>
        <v>#REF!</v>
      </c>
      <c r="P162" s="6" t="e">
        <f>INDEX(#REF!,MATCH(D162,#REF!,0))</f>
        <v>#REF!</v>
      </c>
      <c r="Q162" s="6" t="e">
        <f t="shared" si="15"/>
        <v>#REF!</v>
      </c>
      <c r="R162" s="52" t="e">
        <f>INDEX(#REF!,MATCH('機能要件一覧(各社回答比較) (R7予算用検討)①'!$D162,#REF!,0))</f>
        <v>#REF!</v>
      </c>
      <c r="S162" s="52" t="e">
        <f>INDEX(#REF!,MATCH('機能要件一覧(各社回答比較) (R7予算用検討)①'!$D162,#REF!,0))</f>
        <v>#REF!</v>
      </c>
      <c r="T162" s="52" t="e">
        <f>INDEX(#REF!,MATCH($D162,#REF!,0))</f>
        <v>#REF!</v>
      </c>
      <c r="U162" s="4"/>
      <c r="V162"/>
    </row>
    <row r="163" spans="1:22" s="22" customFormat="1">
      <c r="B163" s="18"/>
      <c r="C163" s="18"/>
      <c r="D163" s="18" t="str">
        <f t="shared" si="14"/>
        <v>-</v>
      </c>
      <c r="E163" s="18">
        <v>240</v>
      </c>
      <c r="F163" s="26" t="s">
        <v>159</v>
      </c>
      <c r="G163" s="18"/>
      <c r="H163" s="18" t="s">
        <v>76</v>
      </c>
      <c r="I163" s="23" t="s">
        <v>309</v>
      </c>
      <c r="J163" s="23"/>
      <c r="K163" s="18" t="s">
        <v>329</v>
      </c>
      <c r="L163" s="19" t="s">
        <v>155</v>
      </c>
      <c r="M163" s="20"/>
      <c r="N163" s="6" t="e">
        <f>INDEX(#REF!,MATCH('機能要件一覧(各社回答比較) (R7予算用検討)①'!D163,#REF!,0))</f>
        <v>#REF!</v>
      </c>
      <c r="O163" s="6" t="e">
        <f>INDEX(#REF!,MATCH('機能要件一覧(各社回答比較) (R7予算用検討)①'!D163,#REF!,0))</f>
        <v>#REF!</v>
      </c>
      <c r="P163" s="6" t="e">
        <f>INDEX(#REF!,MATCH(D163,#REF!,0))</f>
        <v>#REF!</v>
      </c>
      <c r="Q163" s="6" t="e">
        <f t="shared" si="15"/>
        <v>#REF!</v>
      </c>
      <c r="R163" s="6"/>
      <c r="S163" s="20"/>
      <c r="T163" s="20"/>
      <c r="U163" s="19"/>
      <c r="V163" s="21"/>
    </row>
    <row r="164" spans="1:22" s="3" customFormat="1">
      <c r="A164" s="1"/>
      <c r="B164" s="18"/>
      <c r="C164" s="18"/>
      <c r="D164" s="18" t="str">
        <f t="shared" si="14"/>
        <v>-</v>
      </c>
      <c r="E164" s="18">
        <v>100</v>
      </c>
      <c r="F164" s="26" t="s">
        <v>159</v>
      </c>
      <c r="G164" s="18"/>
      <c r="H164" s="18"/>
      <c r="I164" s="18" t="s">
        <v>205</v>
      </c>
      <c r="J164" s="18"/>
      <c r="K164" s="18" t="s">
        <v>329</v>
      </c>
      <c r="L164" s="19" t="s">
        <v>204</v>
      </c>
      <c r="M164" s="20" t="s">
        <v>130</v>
      </c>
      <c r="N164" s="6" t="e">
        <f>INDEX(#REF!,MATCH('機能要件一覧(各社回答比較) (R7予算用検討)①'!D164,#REF!,0))</f>
        <v>#REF!</v>
      </c>
      <c r="O164" s="6" t="e">
        <f>INDEX(#REF!,MATCH('機能要件一覧(各社回答比較) (R7予算用検討)①'!D164,#REF!,0))</f>
        <v>#REF!</v>
      </c>
      <c r="P164" s="6" t="e">
        <f>INDEX(#REF!,MATCH(D164,#REF!,0))</f>
        <v>#REF!</v>
      </c>
      <c r="Q164" s="6" t="e">
        <f t="shared" si="15"/>
        <v>#REF!</v>
      </c>
      <c r="R164" s="6"/>
      <c r="S164" s="20"/>
      <c r="T164" s="20"/>
      <c r="U164" s="19"/>
      <c r="V164"/>
    </row>
    <row r="165" spans="1:22" s="22" customFormat="1" ht="48">
      <c r="B165" s="18"/>
      <c r="C165" s="18"/>
      <c r="D165" s="18" t="str">
        <f t="shared" si="14"/>
        <v>-</v>
      </c>
      <c r="E165" s="18">
        <v>85</v>
      </c>
      <c r="F165" s="26" t="s">
        <v>159</v>
      </c>
      <c r="G165" s="18" t="s">
        <v>159</v>
      </c>
      <c r="H165" s="18"/>
      <c r="I165" s="18" t="s">
        <v>206</v>
      </c>
      <c r="J165" s="18"/>
      <c r="K165" s="18" t="s">
        <v>329</v>
      </c>
      <c r="L165" s="19" t="s">
        <v>123</v>
      </c>
      <c r="M165" s="20" t="s">
        <v>130</v>
      </c>
      <c r="N165" s="6" t="e">
        <f>INDEX(#REF!,MATCH('機能要件一覧(各社回答比較) (R7予算用検討)①'!D165,#REF!,0))</f>
        <v>#REF!</v>
      </c>
      <c r="O165" s="6" t="e">
        <f>INDEX(#REF!,MATCH('機能要件一覧(各社回答比較) (R7予算用検討)①'!D165,#REF!,0))</f>
        <v>#REF!</v>
      </c>
      <c r="P165" s="6" t="e">
        <f>INDEX(#REF!,MATCH(D165,#REF!,0))</f>
        <v>#REF!</v>
      </c>
      <c r="Q165" s="6" t="e">
        <f t="shared" si="15"/>
        <v>#REF!</v>
      </c>
      <c r="R165" s="6"/>
      <c r="S165" s="20"/>
      <c r="T165" s="20"/>
      <c r="U165" s="19"/>
      <c r="V165" s="21"/>
    </row>
    <row r="166" spans="1:22" s="3" customFormat="1" ht="23.25" customHeight="1">
      <c r="A166" s="1"/>
      <c r="B166" s="18"/>
      <c r="C166" s="18"/>
      <c r="D166" s="18" t="str">
        <f t="shared" si="14"/>
        <v>-</v>
      </c>
      <c r="E166" s="18">
        <v>137</v>
      </c>
      <c r="F166" s="26" t="s">
        <v>159</v>
      </c>
      <c r="G166" s="18"/>
      <c r="H166" s="18"/>
      <c r="I166" s="18" t="s">
        <v>205</v>
      </c>
      <c r="J166" s="18"/>
      <c r="K166" s="18" t="s">
        <v>329</v>
      </c>
      <c r="L166" s="19" t="s">
        <v>200</v>
      </c>
      <c r="M166" s="20" t="s">
        <v>130</v>
      </c>
      <c r="N166" s="6" t="e">
        <f>INDEX(#REF!,MATCH('機能要件一覧(各社回答比較) (R7予算用検討)①'!D166,#REF!,0))</f>
        <v>#REF!</v>
      </c>
      <c r="O166" s="6" t="e">
        <f>INDEX(#REF!,MATCH('機能要件一覧(各社回答比較) (R7予算用検討)①'!D166,#REF!,0))</f>
        <v>#REF!</v>
      </c>
      <c r="P166" s="6" t="e">
        <f>INDEX(#REF!,MATCH(D166,#REF!,0))</f>
        <v>#REF!</v>
      </c>
      <c r="Q166" s="6" t="e">
        <f t="shared" si="15"/>
        <v>#REF!</v>
      </c>
      <c r="R166" s="6"/>
      <c r="S166" s="20"/>
      <c r="T166" s="20"/>
      <c r="U166" s="19"/>
      <c r="V166"/>
    </row>
    <row r="167" spans="1:22" s="3" customFormat="1">
      <c r="A167" s="1"/>
      <c r="B167" s="18"/>
      <c r="C167" s="18"/>
      <c r="D167" s="18" t="str">
        <f t="shared" si="14"/>
        <v>-</v>
      </c>
      <c r="E167" s="18">
        <v>176</v>
      </c>
      <c r="F167" s="26" t="s">
        <v>159</v>
      </c>
      <c r="G167" s="18"/>
      <c r="H167" s="18"/>
      <c r="I167" s="18" t="s">
        <v>205</v>
      </c>
      <c r="J167" s="18"/>
      <c r="K167" s="18" t="s">
        <v>329</v>
      </c>
      <c r="L167" s="19" t="s">
        <v>201</v>
      </c>
      <c r="M167" s="20" t="s">
        <v>130</v>
      </c>
      <c r="N167" s="6" t="e">
        <f>INDEX(#REF!,MATCH('機能要件一覧(各社回答比較) (R7予算用検討)①'!D167,#REF!,0))</f>
        <v>#REF!</v>
      </c>
      <c r="O167" s="6" t="e">
        <f>INDEX(#REF!,MATCH('機能要件一覧(各社回答比較) (R7予算用検討)①'!D167,#REF!,0))</f>
        <v>#REF!</v>
      </c>
      <c r="P167" s="6" t="e">
        <f>INDEX(#REF!,MATCH(D167,#REF!,0))</f>
        <v>#REF!</v>
      </c>
      <c r="Q167" s="6" t="e">
        <f t="shared" si="15"/>
        <v>#REF!</v>
      </c>
      <c r="R167" s="6"/>
      <c r="S167" s="20"/>
      <c r="T167" s="20"/>
      <c r="U167" s="19"/>
      <c r="V167"/>
    </row>
    <row r="168" spans="1:22" s="3" customFormat="1">
      <c r="A168" s="1"/>
      <c r="B168" s="18"/>
      <c r="C168" s="18"/>
      <c r="D168" s="18" t="str">
        <f t="shared" si="14"/>
        <v>-</v>
      </c>
      <c r="E168" s="18">
        <v>211</v>
      </c>
      <c r="F168" s="26" t="s">
        <v>159</v>
      </c>
      <c r="G168" s="18"/>
      <c r="H168" s="18"/>
      <c r="I168" s="18" t="s">
        <v>205</v>
      </c>
      <c r="J168" s="18"/>
      <c r="K168" s="18" t="s">
        <v>329</v>
      </c>
      <c r="L168" s="19" t="s">
        <v>202</v>
      </c>
      <c r="M168" s="20" t="s">
        <v>130</v>
      </c>
      <c r="N168" s="6" t="e">
        <f>INDEX(#REF!,MATCH('機能要件一覧(各社回答比較) (R7予算用検討)①'!D168,#REF!,0))</f>
        <v>#REF!</v>
      </c>
      <c r="O168" s="6" t="e">
        <f>INDEX(#REF!,MATCH('機能要件一覧(各社回答比較) (R7予算用検討)①'!D168,#REF!,0))</f>
        <v>#REF!</v>
      </c>
      <c r="P168" s="6" t="e">
        <f>INDEX(#REF!,MATCH(D168,#REF!,0))</f>
        <v>#REF!</v>
      </c>
      <c r="Q168" s="6" t="e">
        <f t="shared" si="15"/>
        <v>#REF!</v>
      </c>
      <c r="R168" s="6"/>
      <c r="S168" s="20"/>
      <c r="T168" s="20"/>
      <c r="U168" s="19"/>
      <c r="V168"/>
    </row>
    <row r="169" spans="1:22" s="3" customFormat="1">
      <c r="A169" s="1"/>
      <c r="B169" s="18"/>
      <c r="C169" s="18"/>
      <c r="D169" s="18" t="str">
        <f t="shared" si="14"/>
        <v>-</v>
      </c>
      <c r="E169" s="18">
        <v>222</v>
      </c>
      <c r="F169" s="28" t="s">
        <v>159</v>
      </c>
      <c r="G169" s="23"/>
      <c r="H169" s="23"/>
      <c r="I169" s="18" t="s">
        <v>205</v>
      </c>
      <c r="J169" s="18"/>
      <c r="K169" s="18" t="s">
        <v>329</v>
      </c>
      <c r="L169" s="19" t="s">
        <v>203</v>
      </c>
      <c r="M169" s="20" t="s">
        <v>130</v>
      </c>
      <c r="N169" s="6" t="e">
        <f>INDEX(#REF!,MATCH('機能要件一覧(各社回答比較) (R7予算用検討)①'!D169,#REF!,0))</f>
        <v>#REF!</v>
      </c>
      <c r="O169" s="6" t="e">
        <f>INDEX(#REF!,MATCH('機能要件一覧(各社回答比較) (R7予算用検討)①'!D169,#REF!,0))</f>
        <v>#REF!</v>
      </c>
      <c r="P169" s="6" t="e">
        <f>INDEX(#REF!,MATCH(D169,#REF!,0))</f>
        <v>#REF!</v>
      </c>
      <c r="Q169" s="6" t="e">
        <f t="shared" si="15"/>
        <v>#REF!</v>
      </c>
      <c r="R169" s="6"/>
      <c r="S169" s="20"/>
      <c r="T169" s="20"/>
      <c r="U169" s="19"/>
      <c r="V169"/>
    </row>
    <row r="170" spans="1:22" s="3" customFormat="1" ht="96">
      <c r="B170" s="2">
        <v>117</v>
      </c>
      <c r="C170" s="2"/>
      <c r="D170" s="2" t="str">
        <f t="shared" si="14"/>
        <v>117-</v>
      </c>
      <c r="E170" s="2"/>
      <c r="F170" s="25" t="s">
        <v>160</v>
      </c>
      <c r="G170" s="2"/>
      <c r="H170" s="2" t="s">
        <v>235</v>
      </c>
      <c r="I170" s="2"/>
      <c r="J170" s="2"/>
      <c r="K170" s="63" t="s">
        <v>426</v>
      </c>
      <c r="L170" s="4" t="s">
        <v>611</v>
      </c>
      <c r="M170" s="6"/>
      <c r="N170" s="6" t="e">
        <f>INDEX(#REF!,MATCH('機能要件一覧(各社回答比較) (R7予算用検討)①'!D170,#REF!,0))</f>
        <v>#REF!</v>
      </c>
      <c r="O170" s="6" t="e">
        <f>INDEX(#REF!,MATCH('機能要件一覧(各社回答比較) (R7予算用検討)①'!D170,#REF!,0))</f>
        <v>#REF!</v>
      </c>
      <c r="P170" s="6" t="e">
        <f>INDEX(#REF!,MATCH(D170,#REF!,0))</f>
        <v>#REF!</v>
      </c>
      <c r="Q170" s="6" t="e">
        <f t="shared" si="15"/>
        <v>#REF!</v>
      </c>
      <c r="R170" s="52" t="e">
        <f>INDEX(#REF!,MATCH('機能要件一覧(各社回答比較) (R7予算用検討)①'!$D170,#REF!,0))</f>
        <v>#REF!</v>
      </c>
      <c r="S170" s="52" t="e">
        <f>INDEX(#REF!,MATCH('機能要件一覧(各社回答比較) (R7予算用検討)①'!$D170,#REF!,0))</f>
        <v>#REF!</v>
      </c>
      <c r="T170" s="52" t="e">
        <f>INDEX(#REF!,MATCH($D170,#REF!,0))</f>
        <v>#REF!</v>
      </c>
      <c r="U170" s="4"/>
      <c r="V170" s="27"/>
    </row>
    <row r="171" spans="1:22" s="3" customFormat="1">
      <c r="A171" s="1"/>
      <c r="B171" s="2">
        <f t="shared" ref="B171:B173" si="18">IF(C171&lt;&gt;"",B170,IF(B170&lt;&gt;"",B170+1,IF(B169="","error",B169+1)))</f>
        <v>117</v>
      </c>
      <c r="C171" s="2">
        <v>1</v>
      </c>
      <c r="D171" s="2" t="str">
        <f t="shared" si="14"/>
        <v>117-1</v>
      </c>
      <c r="E171" s="2">
        <v>107</v>
      </c>
      <c r="F171" s="25" t="s">
        <v>160</v>
      </c>
      <c r="G171" s="2"/>
      <c r="H171" s="2" t="s">
        <v>235</v>
      </c>
      <c r="I171" s="2"/>
      <c r="J171" s="2" t="s">
        <v>426</v>
      </c>
      <c r="K171" s="23" t="s">
        <v>612</v>
      </c>
      <c r="L171" s="19" t="s">
        <v>237</v>
      </c>
      <c r="M171" s="6" t="s">
        <v>130</v>
      </c>
      <c r="N171" s="6" t="e">
        <f>INDEX(#REF!,MATCH('機能要件一覧(各社回答比較) (R7予算用検討)①'!D171,#REF!,0))</f>
        <v>#REF!</v>
      </c>
      <c r="O171" s="6" t="e">
        <f>INDEX(#REF!,MATCH('機能要件一覧(各社回答比較) (R7予算用検討)①'!D171,#REF!,0))</f>
        <v>#REF!</v>
      </c>
      <c r="P171" s="6" t="e">
        <f>INDEX(#REF!,MATCH(D171,#REF!,0))</f>
        <v>#REF!</v>
      </c>
      <c r="Q171" s="6" t="e">
        <f t="shared" si="15"/>
        <v>#REF!</v>
      </c>
      <c r="R171" s="52" t="e">
        <f>INDEX(#REF!,MATCH('機能要件一覧(各社回答比較) (R7予算用検討)①'!$D171,#REF!,0))</f>
        <v>#REF!</v>
      </c>
      <c r="S171" s="52" t="e">
        <f>INDEX(#REF!,MATCH('機能要件一覧(各社回答比較) (R7予算用検討)①'!$D171,#REF!,0))</f>
        <v>#REF!</v>
      </c>
      <c r="T171" s="52" t="e">
        <f>INDEX(#REF!,MATCH($D171,#REF!,0))</f>
        <v>#REF!</v>
      </c>
      <c r="U171" s="4"/>
      <c r="V171"/>
    </row>
    <row r="172" spans="1:22" s="3" customFormat="1">
      <c r="A172" s="1"/>
      <c r="B172" s="2">
        <f t="shared" si="18"/>
        <v>117</v>
      </c>
      <c r="C172" s="2">
        <v>2</v>
      </c>
      <c r="D172" s="2" t="str">
        <f t="shared" si="14"/>
        <v>117-2</v>
      </c>
      <c r="E172" s="2">
        <v>108</v>
      </c>
      <c r="F172" s="25" t="s">
        <v>160</v>
      </c>
      <c r="G172" s="2"/>
      <c r="H172" s="2" t="s">
        <v>235</v>
      </c>
      <c r="I172" s="2"/>
      <c r="J172" s="2" t="s">
        <v>426</v>
      </c>
      <c r="K172" s="23" t="s">
        <v>612</v>
      </c>
      <c r="L172" s="19" t="s">
        <v>238</v>
      </c>
      <c r="M172" s="6" t="s">
        <v>130</v>
      </c>
      <c r="N172" s="6" t="e">
        <f>INDEX(#REF!,MATCH('機能要件一覧(各社回答比較) (R7予算用検討)①'!D172,#REF!,0))</f>
        <v>#REF!</v>
      </c>
      <c r="O172" s="6" t="e">
        <f>INDEX(#REF!,MATCH('機能要件一覧(各社回答比較) (R7予算用検討)①'!D172,#REF!,0))</f>
        <v>#REF!</v>
      </c>
      <c r="P172" s="6" t="e">
        <f>INDEX(#REF!,MATCH(D172,#REF!,0))</f>
        <v>#REF!</v>
      </c>
      <c r="Q172" s="6" t="e">
        <f t="shared" si="15"/>
        <v>#REF!</v>
      </c>
      <c r="R172" s="52" t="e">
        <f>INDEX(#REF!,MATCH('機能要件一覧(各社回答比較) (R7予算用検討)①'!$D172,#REF!,0))</f>
        <v>#REF!</v>
      </c>
      <c r="S172" s="52" t="e">
        <f>INDEX(#REF!,MATCH('機能要件一覧(各社回答比較) (R7予算用検討)①'!$D172,#REF!,0))</f>
        <v>#REF!</v>
      </c>
      <c r="T172" s="52" t="e">
        <f>INDEX(#REF!,MATCH($D172,#REF!,0))</f>
        <v>#REF!</v>
      </c>
      <c r="U172" s="4"/>
      <c r="V172"/>
    </row>
    <row r="173" spans="1:22" s="3" customFormat="1">
      <c r="A173" s="1"/>
      <c r="B173" s="2">
        <f t="shared" si="18"/>
        <v>117</v>
      </c>
      <c r="C173" s="2">
        <v>3</v>
      </c>
      <c r="D173" s="2" t="str">
        <f t="shared" si="14"/>
        <v>117-3</v>
      </c>
      <c r="E173" s="2">
        <v>108</v>
      </c>
      <c r="F173" s="25" t="s">
        <v>160</v>
      </c>
      <c r="G173" s="2"/>
      <c r="H173" s="2" t="s">
        <v>235</v>
      </c>
      <c r="I173" s="2"/>
      <c r="J173" s="2" t="s">
        <v>426</v>
      </c>
      <c r="K173" s="23" t="s">
        <v>612</v>
      </c>
      <c r="L173" s="19" t="s">
        <v>239</v>
      </c>
      <c r="M173" s="6" t="s">
        <v>130</v>
      </c>
      <c r="N173" s="6" t="e">
        <f>INDEX(#REF!,MATCH('機能要件一覧(各社回答比較) (R7予算用検討)①'!D173,#REF!,0))</f>
        <v>#REF!</v>
      </c>
      <c r="O173" s="6" t="e">
        <f>INDEX(#REF!,MATCH('機能要件一覧(各社回答比較) (R7予算用検討)①'!D173,#REF!,0))</f>
        <v>#REF!</v>
      </c>
      <c r="P173" s="6" t="e">
        <f>INDEX(#REF!,MATCH(D173,#REF!,0))</f>
        <v>#REF!</v>
      </c>
      <c r="Q173" s="6" t="e">
        <f t="shared" si="15"/>
        <v>#REF!</v>
      </c>
      <c r="R173" s="52" t="e">
        <f>INDEX(#REF!,MATCH('機能要件一覧(各社回答比較) (R7予算用検討)①'!$D173,#REF!,0))</f>
        <v>#REF!</v>
      </c>
      <c r="S173" s="52" t="e">
        <f>INDEX(#REF!,MATCH('機能要件一覧(各社回答比較) (R7予算用検討)①'!$D173,#REF!,0))</f>
        <v>#REF!</v>
      </c>
      <c r="T173" s="52" t="e">
        <f>INDEX(#REF!,MATCH($D173,#REF!,0))</f>
        <v>#REF!</v>
      </c>
      <c r="U173" s="4"/>
      <c r="V173"/>
    </row>
    <row r="174" spans="1:22" s="49" customFormat="1" ht="48">
      <c r="B174" s="46" t="s">
        <v>405</v>
      </c>
      <c r="C174" s="46"/>
      <c r="D174" s="46" t="str">
        <f t="shared" si="14"/>
        <v>内田洋行提案-</v>
      </c>
      <c r="E174" s="46"/>
      <c r="F174" s="47" t="s">
        <v>160</v>
      </c>
      <c r="G174" s="46"/>
      <c r="H174" s="46" t="s">
        <v>235</v>
      </c>
      <c r="I174" s="35" t="s">
        <v>453</v>
      </c>
      <c r="J174" s="35" t="s">
        <v>440</v>
      </c>
      <c r="K174" s="23" t="s">
        <v>329</v>
      </c>
      <c r="L174" s="19" t="s">
        <v>417</v>
      </c>
      <c r="M174" s="51"/>
      <c r="N174" s="6" t="e">
        <f>INDEX(#REF!,MATCH('機能要件一覧(各社回答比較) (R7予算用検討)①'!D174,#REF!,0))</f>
        <v>#REF!</v>
      </c>
      <c r="O174" s="6" t="e">
        <f>INDEX(#REF!,MATCH('機能要件一覧(各社回答比較) (R7予算用検討)①'!D174,#REF!,0))</f>
        <v>#REF!</v>
      </c>
      <c r="P174" s="6" t="e">
        <f>INDEX(#REF!,MATCH(D174,#REF!,0))</f>
        <v>#REF!</v>
      </c>
      <c r="Q174" s="6" t="e">
        <f t="shared" si="15"/>
        <v>#REF!</v>
      </c>
      <c r="R174" s="52" t="e">
        <f>INDEX(#REF!,MATCH('機能要件一覧(各社回答比較) (R7予算用検討)①'!$D174,#REF!,0))</f>
        <v>#REF!</v>
      </c>
      <c r="S174" s="52" t="e">
        <f>INDEX(#REF!,MATCH('機能要件一覧(各社回答比較) (R7予算用検討)①'!$D174,#REF!,0))</f>
        <v>#REF!</v>
      </c>
      <c r="T174" s="52" t="e">
        <f>INDEX(#REF!,MATCH($D174,#REF!,0))</f>
        <v>#REF!</v>
      </c>
      <c r="U174" s="45"/>
      <c r="V174" s="48"/>
    </row>
    <row r="175" spans="1:22" s="3" customFormat="1">
      <c r="A175" s="1"/>
      <c r="B175" s="61"/>
      <c r="C175" s="61"/>
      <c r="D175" s="61"/>
      <c r="E175" s="61"/>
      <c r="F175" s="62" t="s">
        <v>160</v>
      </c>
      <c r="G175" s="61"/>
      <c r="H175" s="61" t="s">
        <v>235</v>
      </c>
      <c r="I175" s="61"/>
      <c r="J175" s="61"/>
      <c r="K175" s="63" t="s">
        <v>426</v>
      </c>
      <c r="L175" s="4" t="s">
        <v>550</v>
      </c>
      <c r="M175" s="6"/>
      <c r="N175" s="6"/>
      <c r="O175" s="6"/>
      <c r="P175" s="6"/>
      <c r="Q175" s="6"/>
      <c r="R175" s="52"/>
      <c r="S175" s="52"/>
      <c r="T175" s="52"/>
      <c r="U175" s="4"/>
      <c r="V175"/>
    </row>
    <row r="176" spans="1:22" s="3" customFormat="1">
      <c r="A176" s="1"/>
      <c r="B176" s="18"/>
      <c r="C176" s="18"/>
      <c r="D176" s="18" t="str">
        <f t="shared" si="14"/>
        <v>-</v>
      </c>
      <c r="E176" s="18">
        <v>102</v>
      </c>
      <c r="F176" s="26" t="s">
        <v>160</v>
      </c>
      <c r="G176" s="18"/>
      <c r="H176" s="18"/>
      <c r="I176" s="18" t="s">
        <v>234</v>
      </c>
      <c r="J176" s="18"/>
      <c r="K176" s="18" t="s">
        <v>329</v>
      </c>
      <c r="L176" s="19" t="s">
        <v>112</v>
      </c>
      <c r="M176" s="20" t="s">
        <v>130</v>
      </c>
      <c r="N176" s="6" t="e">
        <f>INDEX(#REF!,MATCH('機能要件一覧(各社回答比較) (R7予算用検討)①'!D176,#REF!,0))</f>
        <v>#REF!</v>
      </c>
      <c r="O176" s="6" t="e">
        <f>INDEX(#REF!,MATCH('機能要件一覧(各社回答比較) (R7予算用検討)①'!D176,#REF!,0))</f>
        <v>#REF!</v>
      </c>
      <c r="P176" s="6" t="e">
        <f>INDEX(#REF!,MATCH(D176,#REF!,0))</f>
        <v>#REF!</v>
      </c>
      <c r="Q176" s="6" t="e">
        <f t="shared" si="15"/>
        <v>#REF!</v>
      </c>
      <c r="R176" s="6"/>
      <c r="S176" s="20"/>
      <c r="T176" s="20"/>
      <c r="U176" s="19"/>
      <c r="V176"/>
    </row>
    <row r="177" spans="1:22" s="3" customFormat="1" ht="72">
      <c r="A177" s="1"/>
      <c r="B177" s="2">
        <f>IF(C177&lt;&gt;"",B176,IF(B176&lt;&gt;"",B176+1,IF(B173="","error",B173+1)))</f>
        <v>118</v>
      </c>
      <c r="C177" s="2"/>
      <c r="D177" s="2" t="str">
        <f t="shared" si="14"/>
        <v>118-</v>
      </c>
      <c r="E177" s="2">
        <v>104</v>
      </c>
      <c r="F177" s="25" t="s">
        <v>160</v>
      </c>
      <c r="G177" s="2"/>
      <c r="H177" s="2" t="s">
        <v>236</v>
      </c>
      <c r="I177" s="17" t="s">
        <v>349</v>
      </c>
      <c r="J177" s="17" t="s">
        <v>426</v>
      </c>
      <c r="K177" s="63" t="s">
        <v>426</v>
      </c>
      <c r="L177" s="4" t="s">
        <v>548</v>
      </c>
      <c r="M177" s="6" t="s">
        <v>130</v>
      </c>
      <c r="N177" s="6" t="e">
        <f>INDEX(#REF!,MATCH('機能要件一覧(各社回答比較) (R7予算用検討)①'!D177,#REF!,0))</f>
        <v>#REF!</v>
      </c>
      <c r="O177" s="6" t="e">
        <f>INDEX(#REF!,MATCH('機能要件一覧(各社回答比較) (R7予算用検討)①'!D177,#REF!,0))</f>
        <v>#REF!</v>
      </c>
      <c r="P177" s="6" t="e">
        <f>INDEX(#REF!,MATCH(D177,#REF!,0))</f>
        <v>#REF!</v>
      </c>
      <c r="Q177" s="6" t="e">
        <f t="shared" si="15"/>
        <v>#REF!</v>
      </c>
      <c r="R177" s="52" t="e">
        <f>INDEX(#REF!,MATCH('機能要件一覧(各社回答比較) (R7予算用検討)①'!$D177,#REF!,0))</f>
        <v>#REF!</v>
      </c>
      <c r="S177" s="52" t="e">
        <f>INDEX(#REF!,MATCH('機能要件一覧(各社回答比較) (R7予算用検討)①'!$D177,#REF!,0))</f>
        <v>#REF!</v>
      </c>
      <c r="T177" s="52" t="e">
        <f>INDEX(#REF!,MATCH($D177,#REF!,0))</f>
        <v>#REF!</v>
      </c>
      <c r="U177" s="4"/>
      <c r="V177"/>
    </row>
    <row r="178" spans="1:22" s="3" customFormat="1" ht="72">
      <c r="A178" s="1"/>
      <c r="B178" s="2">
        <f>IF(C178&lt;&gt;"",B177,IF(B177&lt;&gt;"",B177+1,IF(B176="","error",B176+1)))</f>
        <v>119</v>
      </c>
      <c r="C178" s="2"/>
      <c r="D178" s="2" t="str">
        <f t="shared" si="14"/>
        <v>119-</v>
      </c>
      <c r="E178" s="2">
        <v>106</v>
      </c>
      <c r="F178" s="25" t="s">
        <v>160</v>
      </c>
      <c r="G178" s="2"/>
      <c r="H178" s="2" t="s">
        <v>236</v>
      </c>
      <c r="I178" s="17" t="s">
        <v>346</v>
      </c>
      <c r="J178" s="17" t="s">
        <v>426</v>
      </c>
      <c r="K178" s="63" t="s">
        <v>426</v>
      </c>
      <c r="L178" s="4" t="s">
        <v>549</v>
      </c>
      <c r="M178" s="6" t="s">
        <v>132</v>
      </c>
      <c r="N178" s="6" t="e">
        <f>INDEX(#REF!,MATCH('機能要件一覧(各社回答比較) (R7予算用検討)①'!D178,#REF!,0))</f>
        <v>#REF!</v>
      </c>
      <c r="O178" s="6" t="e">
        <f>INDEX(#REF!,MATCH('機能要件一覧(各社回答比較) (R7予算用検討)①'!D178,#REF!,0))</f>
        <v>#REF!</v>
      </c>
      <c r="P178" s="6" t="e">
        <f>INDEX(#REF!,MATCH(D178,#REF!,0))</f>
        <v>#REF!</v>
      </c>
      <c r="Q178" s="6" t="e">
        <f t="shared" si="15"/>
        <v>#REF!</v>
      </c>
      <c r="R178" s="52" t="e">
        <f>INDEX(#REF!,MATCH('機能要件一覧(各社回答比較) (R7予算用検討)①'!$D178,#REF!,0))</f>
        <v>#REF!</v>
      </c>
      <c r="S178" s="52" t="e">
        <f>INDEX(#REF!,MATCH('機能要件一覧(各社回答比較) (R7予算用検討)①'!$D178,#REF!,0))</f>
        <v>#REF!</v>
      </c>
      <c r="T178" s="52" t="e">
        <f>INDEX(#REF!,MATCH($D178,#REF!,0))</f>
        <v>#REF!</v>
      </c>
      <c r="U178" s="4"/>
      <c r="V178"/>
    </row>
    <row r="179" spans="1:22" s="3" customFormat="1" ht="48">
      <c r="A179" s="1"/>
      <c r="B179" s="2">
        <f>IF(C179&lt;&gt;"",B178,IF(B178&lt;&gt;"",B178+1,IF(B177="","error",B177+1)))</f>
        <v>120</v>
      </c>
      <c r="C179" s="2"/>
      <c r="D179" s="2" t="str">
        <f t="shared" si="14"/>
        <v>120-</v>
      </c>
      <c r="E179" s="2">
        <v>106</v>
      </c>
      <c r="F179" s="25" t="s">
        <v>160</v>
      </c>
      <c r="G179" s="2"/>
      <c r="H179" s="2" t="s">
        <v>236</v>
      </c>
      <c r="I179" s="17"/>
      <c r="J179" s="17" t="s">
        <v>426</v>
      </c>
      <c r="K179" s="63" t="s">
        <v>426</v>
      </c>
      <c r="L179" s="4" t="s">
        <v>345</v>
      </c>
      <c r="M179" s="6" t="s">
        <v>132</v>
      </c>
      <c r="N179" s="6" t="e">
        <f>INDEX(#REF!,MATCH('機能要件一覧(各社回答比較) (R7予算用検討)①'!D179,#REF!,0))</f>
        <v>#REF!</v>
      </c>
      <c r="O179" s="6" t="e">
        <f>INDEX(#REF!,MATCH('機能要件一覧(各社回答比較) (R7予算用検討)①'!D179,#REF!,0))</f>
        <v>#REF!</v>
      </c>
      <c r="P179" s="6" t="e">
        <f>INDEX(#REF!,MATCH(D179,#REF!,0))</f>
        <v>#REF!</v>
      </c>
      <c r="Q179" s="6" t="e">
        <f t="shared" si="15"/>
        <v>#REF!</v>
      </c>
      <c r="R179" s="52" t="e">
        <f>INDEX(#REF!,MATCH('機能要件一覧(各社回答比較) (R7予算用検討)①'!$D179,#REF!,0))</f>
        <v>#REF!</v>
      </c>
      <c r="S179" s="52" t="e">
        <f>INDEX(#REF!,MATCH('機能要件一覧(各社回答比較) (R7予算用検討)①'!$D179,#REF!,0))</f>
        <v>#REF!</v>
      </c>
      <c r="T179" s="52" t="e">
        <f>INDEX(#REF!,MATCH($D179,#REF!,0))</f>
        <v>#REF!</v>
      </c>
      <c r="U179" s="4"/>
      <c r="V179"/>
    </row>
    <row r="180" spans="1:22" s="22" customFormat="1">
      <c r="B180" s="18"/>
      <c r="C180" s="18"/>
      <c r="D180" s="18" t="str">
        <f t="shared" si="14"/>
        <v>-</v>
      </c>
      <c r="E180" s="18">
        <v>109</v>
      </c>
      <c r="F180" s="26" t="s">
        <v>160</v>
      </c>
      <c r="G180" s="18"/>
      <c r="H180" s="18" t="s">
        <v>243</v>
      </c>
      <c r="I180" s="33" t="s">
        <v>310</v>
      </c>
      <c r="J180" s="33"/>
      <c r="K180" s="18" t="s">
        <v>329</v>
      </c>
      <c r="L180" s="19" t="s">
        <v>30</v>
      </c>
      <c r="M180" s="20" t="s">
        <v>130</v>
      </c>
      <c r="N180" s="6" t="e">
        <f>INDEX(#REF!,MATCH('機能要件一覧(各社回答比較) (R7予算用検討)①'!D180,#REF!,0))</f>
        <v>#REF!</v>
      </c>
      <c r="O180" s="6" t="e">
        <f>INDEX(#REF!,MATCH('機能要件一覧(各社回答比較) (R7予算用検討)①'!D180,#REF!,0))</f>
        <v>#REF!</v>
      </c>
      <c r="P180" s="6" t="e">
        <f>INDEX(#REF!,MATCH(D180,#REF!,0))</f>
        <v>#REF!</v>
      </c>
      <c r="Q180" s="6" t="e">
        <f t="shared" si="15"/>
        <v>#REF!</v>
      </c>
      <c r="R180" s="6"/>
      <c r="S180" s="20"/>
      <c r="T180" s="20"/>
      <c r="U180" s="19"/>
      <c r="V180" s="21"/>
    </row>
    <row r="181" spans="1:22" s="22" customFormat="1" ht="72">
      <c r="B181" s="18"/>
      <c r="C181" s="18"/>
      <c r="D181" s="18" t="str">
        <f t="shared" si="14"/>
        <v>-</v>
      </c>
      <c r="E181" s="18">
        <v>110</v>
      </c>
      <c r="F181" s="26" t="s">
        <v>160</v>
      </c>
      <c r="G181" s="18"/>
      <c r="H181" s="18" t="s">
        <v>243</v>
      </c>
      <c r="I181" s="23" t="s">
        <v>374</v>
      </c>
      <c r="J181" s="23"/>
      <c r="K181" s="18" t="s">
        <v>329</v>
      </c>
      <c r="L181" s="19" t="s">
        <v>31</v>
      </c>
      <c r="M181" s="20" t="s">
        <v>130</v>
      </c>
      <c r="N181" s="6" t="e">
        <f>INDEX(#REF!,MATCH('機能要件一覧(各社回答比較) (R7予算用検討)①'!D181,#REF!,0))</f>
        <v>#REF!</v>
      </c>
      <c r="O181" s="6" t="e">
        <f>INDEX(#REF!,MATCH('機能要件一覧(各社回答比較) (R7予算用検討)①'!D181,#REF!,0))</f>
        <v>#REF!</v>
      </c>
      <c r="P181" s="6" t="e">
        <f>INDEX(#REF!,MATCH(D181,#REF!,0))</f>
        <v>#REF!</v>
      </c>
      <c r="Q181" s="6" t="e">
        <f t="shared" si="15"/>
        <v>#REF!</v>
      </c>
      <c r="R181" s="6"/>
      <c r="S181" s="20"/>
      <c r="T181" s="20"/>
      <c r="U181" s="19"/>
      <c r="V181" s="21"/>
    </row>
    <row r="182" spans="1:22" s="3" customFormat="1">
      <c r="A182" s="1"/>
      <c r="B182" s="2">
        <v>121</v>
      </c>
      <c r="C182" s="2"/>
      <c r="D182" s="2" t="str">
        <f t="shared" si="14"/>
        <v>121-</v>
      </c>
      <c r="E182" s="2">
        <v>116</v>
      </c>
      <c r="F182" s="25" t="s">
        <v>160</v>
      </c>
      <c r="G182" s="2"/>
      <c r="H182" s="2" t="s">
        <v>243</v>
      </c>
      <c r="I182" s="2"/>
      <c r="J182" s="2" t="s">
        <v>426</v>
      </c>
      <c r="K182" s="63" t="s">
        <v>426</v>
      </c>
      <c r="L182" s="4" t="s">
        <v>34</v>
      </c>
      <c r="M182" s="6" t="s">
        <v>130</v>
      </c>
      <c r="N182" s="6" t="e">
        <f>INDEX(#REF!,MATCH('機能要件一覧(各社回答比較) (R7予算用検討)①'!D182,#REF!,0))</f>
        <v>#REF!</v>
      </c>
      <c r="O182" s="6" t="e">
        <f>INDEX(#REF!,MATCH('機能要件一覧(各社回答比較) (R7予算用検討)①'!D182,#REF!,0))</f>
        <v>#REF!</v>
      </c>
      <c r="P182" s="6" t="e">
        <f>INDEX(#REF!,MATCH(D182,#REF!,0))</f>
        <v>#REF!</v>
      </c>
      <c r="Q182" s="6" t="e">
        <f t="shared" si="15"/>
        <v>#REF!</v>
      </c>
      <c r="R182" s="52" t="e">
        <f>INDEX(#REF!,MATCH('機能要件一覧(各社回答比較) (R7予算用検討)①'!$D182,#REF!,0))</f>
        <v>#REF!</v>
      </c>
      <c r="S182" s="52" t="e">
        <f>INDEX(#REF!,MATCH('機能要件一覧(各社回答比較) (R7予算用検討)①'!$D182,#REF!,0))</f>
        <v>#REF!</v>
      </c>
      <c r="T182" s="52" t="e">
        <f>INDEX(#REF!,MATCH($D182,#REF!,0))</f>
        <v>#REF!</v>
      </c>
      <c r="U182" s="4"/>
      <c r="V182"/>
    </row>
    <row r="183" spans="1:22" s="3" customFormat="1" ht="96">
      <c r="A183" s="1"/>
      <c r="B183" s="2">
        <f t="shared" ref="B183" si="19">IF(C183&lt;&gt;"",B182,IF(B182&lt;&gt;"",B182+1,IF(B181="","error",B181+1)))</f>
        <v>122</v>
      </c>
      <c r="C183" s="2"/>
      <c r="D183" s="2" t="str">
        <f t="shared" si="14"/>
        <v>122-</v>
      </c>
      <c r="E183" s="2">
        <v>124</v>
      </c>
      <c r="F183" s="25" t="s">
        <v>35</v>
      </c>
      <c r="G183" s="2" t="s">
        <v>255</v>
      </c>
      <c r="H183" s="2" t="s">
        <v>243</v>
      </c>
      <c r="I183" s="17" t="s">
        <v>352</v>
      </c>
      <c r="J183" s="17" t="s">
        <v>426</v>
      </c>
      <c r="K183" s="63" t="s">
        <v>426</v>
      </c>
      <c r="L183" s="4" t="s">
        <v>353</v>
      </c>
      <c r="M183" s="6" t="s">
        <v>130</v>
      </c>
      <c r="N183" s="6" t="e">
        <f>INDEX(#REF!,MATCH('機能要件一覧(各社回答比較) (R7予算用検討)①'!D183,#REF!,0))</f>
        <v>#REF!</v>
      </c>
      <c r="O183" s="6" t="e">
        <f>INDEX(#REF!,MATCH('機能要件一覧(各社回答比較) (R7予算用検討)①'!D183,#REF!,0))</f>
        <v>#REF!</v>
      </c>
      <c r="P183" s="6" t="e">
        <f>INDEX(#REF!,MATCH(D183,#REF!,0))</f>
        <v>#REF!</v>
      </c>
      <c r="Q183" s="6" t="e">
        <f t="shared" si="15"/>
        <v>#REF!</v>
      </c>
      <c r="R183" s="52" t="e">
        <f>INDEX(#REF!,MATCH('機能要件一覧(各社回答比較) (R7予算用検討)①'!$D183,#REF!,0))</f>
        <v>#REF!</v>
      </c>
      <c r="S183" s="52" t="e">
        <f>INDEX(#REF!,MATCH('機能要件一覧(各社回答比較) (R7予算用検討)①'!$D183,#REF!,0))</f>
        <v>#REF!</v>
      </c>
      <c r="T183" s="52" t="e">
        <f>INDEX(#REF!,MATCH($D183,#REF!,0))</f>
        <v>#REF!</v>
      </c>
      <c r="U183" s="4"/>
      <c r="V183"/>
    </row>
    <row r="184" spans="1:22" s="22" customFormat="1" ht="48">
      <c r="B184" s="18"/>
      <c r="C184" s="18"/>
      <c r="D184" s="18" t="str">
        <f t="shared" si="14"/>
        <v>-</v>
      </c>
      <c r="E184" s="18">
        <v>144</v>
      </c>
      <c r="F184" s="26" t="s">
        <v>35</v>
      </c>
      <c r="G184" s="18"/>
      <c r="H184" s="18" t="s">
        <v>243</v>
      </c>
      <c r="I184" s="23" t="s">
        <v>354</v>
      </c>
      <c r="J184" s="23"/>
      <c r="K184" s="18" t="s">
        <v>329</v>
      </c>
      <c r="L184" s="19" t="s">
        <v>121</v>
      </c>
      <c r="M184" s="20" t="s">
        <v>130</v>
      </c>
      <c r="N184" s="6" t="e">
        <f>INDEX(#REF!,MATCH('機能要件一覧(各社回答比較) (R7予算用検討)①'!D184,#REF!,0))</f>
        <v>#REF!</v>
      </c>
      <c r="O184" s="6" t="e">
        <f>INDEX(#REF!,MATCH('機能要件一覧(各社回答比較) (R7予算用検討)①'!D184,#REF!,0))</f>
        <v>#REF!</v>
      </c>
      <c r="P184" s="6" t="e">
        <f>INDEX(#REF!,MATCH(D184,#REF!,0))</f>
        <v>#REF!</v>
      </c>
      <c r="Q184" s="6" t="e">
        <f t="shared" si="15"/>
        <v>#REF!</v>
      </c>
      <c r="R184" s="6"/>
      <c r="S184" s="20"/>
      <c r="T184" s="20"/>
      <c r="U184" s="19"/>
      <c r="V184" s="21"/>
    </row>
    <row r="185" spans="1:22" s="22" customFormat="1" ht="48">
      <c r="B185" s="18"/>
      <c r="C185" s="18"/>
      <c r="D185" s="18" t="str">
        <f t="shared" si="14"/>
        <v>-</v>
      </c>
      <c r="E185" s="18" t="s">
        <v>134</v>
      </c>
      <c r="F185" s="26" t="s">
        <v>35</v>
      </c>
      <c r="G185" s="18" t="s">
        <v>255</v>
      </c>
      <c r="H185" s="18"/>
      <c r="I185" s="18" t="s">
        <v>312</v>
      </c>
      <c r="J185" s="18"/>
      <c r="K185" s="18" t="s">
        <v>329</v>
      </c>
      <c r="L185" s="19" t="s">
        <v>311</v>
      </c>
      <c r="M185" s="20"/>
      <c r="N185" s="6" t="e">
        <f>INDEX(#REF!,MATCH('機能要件一覧(各社回答比較) (R7予算用検討)①'!D185,#REF!,0))</f>
        <v>#REF!</v>
      </c>
      <c r="O185" s="6" t="e">
        <f>INDEX(#REF!,MATCH('機能要件一覧(各社回答比較) (R7予算用検討)①'!D185,#REF!,0))</f>
        <v>#REF!</v>
      </c>
      <c r="P185" s="6" t="e">
        <f>INDEX(#REF!,MATCH(D185,#REF!,0))</f>
        <v>#REF!</v>
      </c>
      <c r="Q185" s="6" t="e">
        <f t="shared" si="15"/>
        <v>#REF!</v>
      </c>
      <c r="R185" s="6"/>
      <c r="S185" s="20"/>
      <c r="T185" s="20"/>
      <c r="U185" s="19"/>
      <c r="V185" s="21"/>
    </row>
    <row r="186" spans="1:22" s="22" customFormat="1">
      <c r="B186" s="18"/>
      <c r="C186" s="18"/>
      <c r="D186" s="18" t="str">
        <f t="shared" si="14"/>
        <v>-</v>
      </c>
      <c r="E186" s="18">
        <v>131</v>
      </c>
      <c r="F186" s="26" t="s">
        <v>35</v>
      </c>
      <c r="G186" s="18" t="s">
        <v>255</v>
      </c>
      <c r="H186" s="18" t="s">
        <v>243</v>
      </c>
      <c r="I186" s="18" t="s">
        <v>313</v>
      </c>
      <c r="J186" s="18"/>
      <c r="K186" s="18" t="s">
        <v>329</v>
      </c>
      <c r="L186" s="19" t="s">
        <v>95</v>
      </c>
      <c r="M186" s="20" t="s">
        <v>130</v>
      </c>
      <c r="N186" s="6" t="e">
        <f>INDEX(#REF!,MATCH('機能要件一覧(各社回答比較) (R7予算用検討)①'!D186,#REF!,0))</f>
        <v>#REF!</v>
      </c>
      <c r="O186" s="6" t="e">
        <f>INDEX(#REF!,MATCH('機能要件一覧(各社回答比較) (R7予算用検討)①'!D186,#REF!,0))</f>
        <v>#REF!</v>
      </c>
      <c r="P186" s="6" t="e">
        <f>INDEX(#REF!,MATCH(D186,#REF!,0))</f>
        <v>#REF!</v>
      </c>
      <c r="Q186" s="6" t="e">
        <f t="shared" si="15"/>
        <v>#REF!</v>
      </c>
      <c r="R186" s="6"/>
      <c r="S186" s="20"/>
      <c r="T186" s="20"/>
      <c r="U186" s="19"/>
      <c r="V186" s="21"/>
    </row>
    <row r="187" spans="1:22" s="3" customFormat="1" ht="141" customHeight="1">
      <c r="B187" s="2">
        <v>123</v>
      </c>
      <c r="C187" s="2"/>
      <c r="D187" s="2" t="str">
        <f t="shared" si="14"/>
        <v>123-</v>
      </c>
      <c r="E187" s="2">
        <v>83</v>
      </c>
      <c r="F187" s="25" t="s">
        <v>35</v>
      </c>
      <c r="G187" s="2" t="s">
        <v>255</v>
      </c>
      <c r="H187" s="2" t="s">
        <v>243</v>
      </c>
      <c r="I187" s="37" t="s">
        <v>454</v>
      </c>
      <c r="J187" s="37" t="s">
        <v>440</v>
      </c>
      <c r="K187" s="63" t="s">
        <v>551</v>
      </c>
      <c r="L187" s="78" t="s">
        <v>625</v>
      </c>
      <c r="M187" s="6" t="s">
        <v>130</v>
      </c>
      <c r="N187" s="6" t="e">
        <f>INDEX(#REF!,MATCH('機能要件一覧(各社回答比較) (R7予算用検討)①'!D187,#REF!,0))</f>
        <v>#REF!</v>
      </c>
      <c r="O187" s="6" t="e">
        <f>INDEX(#REF!,MATCH('機能要件一覧(各社回答比較) (R7予算用検討)①'!D187,#REF!,0))</f>
        <v>#REF!</v>
      </c>
      <c r="P187" s="6" t="e">
        <f>INDEX(#REF!,MATCH(D187,#REF!,0))</f>
        <v>#REF!</v>
      </c>
      <c r="Q187" s="6" t="e">
        <f t="shared" si="15"/>
        <v>#REF!</v>
      </c>
      <c r="R187" s="52" t="e">
        <f>INDEX(#REF!,MATCH('機能要件一覧(各社回答比較) (R7予算用検討)①'!$D187,#REF!,0))</f>
        <v>#REF!</v>
      </c>
      <c r="S187" s="52" t="e">
        <f>INDEX(#REF!,MATCH('機能要件一覧(各社回答比較) (R7予算用検討)①'!$D187,#REF!,0))</f>
        <v>#REF!</v>
      </c>
      <c r="T187" s="52" t="e">
        <f>INDEX(#REF!,MATCH($D187,#REF!,0))</f>
        <v>#REF!</v>
      </c>
      <c r="U187" s="4"/>
      <c r="V187" s="27"/>
    </row>
    <row r="188" spans="1:22" s="3" customFormat="1" ht="46.5" customHeight="1">
      <c r="A188" s="1"/>
      <c r="B188" s="2">
        <f t="shared" ref="B188:B203" si="20">IF(C188&lt;&gt;"",B187,IF(B187&lt;&gt;"",B187+1,IF(B186="","error",B186+1)))</f>
        <v>124</v>
      </c>
      <c r="C188" s="2"/>
      <c r="D188" s="2" t="str">
        <f t="shared" si="14"/>
        <v>124-</v>
      </c>
      <c r="E188" s="2">
        <v>232</v>
      </c>
      <c r="F188" s="25" t="s">
        <v>35</v>
      </c>
      <c r="G188" s="2" t="s">
        <v>255</v>
      </c>
      <c r="H188" s="2" t="s">
        <v>243</v>
      </c>
      <c r="I188" s="2"/>
      <c r="J188" s="2" t="s">
        <v>426</v>
      </c>
      <c r="K188" s="63" t="s">
        <v>426</v>
      </c>
      <c r="L188" s="4" t="s">
        <v>77</v>
      </c>
      <c r="M188" s="6" t="s">
        <v>130</v>
      </c>
      <c r="N188" s="6" t="e">
        <f>INDEX(#REF!,MATCH('機能要件一覧(各社回答比較) (R7予算用検討)①'!D188,#REF!,0))</f>
        <v>#REF!</v>
      </c>
      <c r="O188" s="6" t="e">
        <f>INDEX(#REF!,MATCH('機能要件一覧(各社回答比較) (R7予算用検討)①'!D188,#REF!,0))</f>
        <v>#REF!</v>
      </c>
      <c r="P188" s="6" t="e">
        <f>INDEX(#REF!,MATCH(D188,#REF!,0))</f>
        <v>#REF!</v>
      </c>
      <c r="Q188" s="6" t="e">
        <f t="shared" si="15"/>
        <v>#REF!</v>
      </c>
      <c r="R188" s="52" t="e">
        <f>INDEX(#REF!,MATCH('機能要件一覧(各社回答比較) (R7予算用検討)①'!$D188,#REF!,0))</f>
        <v>#REF!</v>
      </c>
      <c r="S188" s="52" t="e">
        <f>INDEX(#REF!,MATCH('機能要件一覧(各社回答比較) (R7予算用検討)①'!$D188,#REF!,0))</f>
        <v>#REF!</v>
      </c>
      <c r="T188" s="52" t="e">
        <f>INDEX(#REF!,MATCH($D188,#REF!,0))</f>
        <v>#REF!</v>
      </c>
      <c r="U188" s="4"/>
      <c r="V188"/>
    </row>
    <row r="189" spans="1:22" s="3" customFormat="1" ht="48">
      <c r="A189" s="1"/>
      <c r="B189" s="2">
        <f t="shared" si="20"/>
        <v>125</v>
      </c>
      <c r="C189" s="2"/>
      <c r="D189" s="2" t="str">
        <f t="shared" si="14"/>
        <v>125-</v>
      </c>
      <c r="E189" s="2">
        <v>133</v>
      </c>
      <c r="F189" s="25" t="s">
        <v>35</v>
      </c>
      <c r="G189" s="2" t="s">
        <v>255</v>
      </c>
      <c r="H189" s="2" t="s">
        <v>243</v>
      </c>
      <c r="I189" s="2"/>
      <c r="J189" s="2" t="s">
        <v>430</v>
      </c>
      <c r="K189" s="63" t="s">
        <v>426</v>
      </c>
      <c r="L189" s="4" t="s">
        <v>567</v>
      </c>
      <c r="M189" s="6" t="s">
        <v>130</v>
      </c>
      <c r="N189" s="6" t="e">
        <f>INDEX(#REF!,MATCH('機能要件一覧(各社回答比較) (R7予算用検討)①'!D189,#REF!,0))</f>
        <v>#REF!</v>
      </c>
      <c r="O189" s="6" t="e">
        <f>INDEX(#REF!,MATCH('機能要件一覧(各社回答比較) (R7予算用検討)①'!D189,#REF!,0))</f>
        <v>#REF!</v>
      </c>
      <c r="P189" s="6" t="e">
        <f>INDEX(#REF!,MATCH(D189,#REF!,0))</f>
        <v>#REF!</v>
      </c>
      <c r="Q189" s="6" t="e">
        <f t="shared" si="15"/>
        <v>#REF!</v>
      </c>
      <c r="R189" s="52" t="e">
        <f>INDEX(#REF!,MATCH('機能要件一覧(各社回答比較) (R7予算用検討)①'!$D189,#REF!,0))</f>
        <v>#REF!</v>
      </c>
      <c r="S189" s="52" t="e">
        <f>INDEX(#REF!,MATCH('機能要件一覧(各社回答比較) (R7予算用検討)①'!$D189,#REF!,0))</f>
        <v>#REF!</v>
      </c>
      <c r="T189" s="52" t="e">
        <f>INDEX(#REF!,MATCH($D189,#REF!,0))</f>
        <v>#REF!</v>
      </c>
      <c r="U189" s="4"/>
      <c r="V189"/>
    </row>
    <row r="190" spans="1:22" s="22" customFormat="1">
      <c r="B190" s="18"/>
      <c r="C190" s="18"/>
      <c r="D190" s="18" t="str">
        <f t="shared" si="14"/>
        <v>-</v>
      </c>
      <c r="E190" s="18">
        <v>132</v>
      </c>
      <c r="F190" s="26" t="s">
        <v>35</v>
      </c>
      <c r="G190" s="18" t="s">
        <v>255</v>
      </c>
      <c r="H190" s="18" t="s">
        <v>243</v>
      </c>
      <c r="I190" s="18" t="s">
        <v>314</v>
      </c>
      <c r="J190" s="18"/>
      <c r="K190" s="18"/>
      <c r="L190" s="19" t="s">
        <v>96</v>
      </c>
      <c r="M190" s="20" t="s">
        <v>130</v>
      </c>
      <c r="N190" s="6" t="e">
        <f>INDEX(#REF!,MATCH('機能要件一覧(各社回答比較) (R7予算用検討)①'!D190,#REF!,0))</f>
        <v>#REF!</v>
      </c>
      <c r="O190" s="6" t="e">
        <f>INDEX(#REF!,MATCH('機能要件一覧(各社回答比較) (R7予算用検討)①'!D190,#REF!,0))</f>
        <v>#REF!</v>
      </c>
      <c r="P190" s="6" t="e">
        <f>INDEX(#REF!,MATCH(D190,#REF!,0))</f>
        <v>#REF!</v>
      </c>
      <c r="Q190" s="6" t="e">
        <f t="shared" si="15"/>
        <v>#REF!</v>
      </c>
      <c r="R190" s="6"/>
      <c r="S190" s="20"/>
      <c r="T190" s="20"/>
      <c r="U190" s="19"/>
      <c r="V190" s="21"/>
    </row>
    <row r="191" spans="1:22" s="3" customFormat="1">
      <c r="A191" s="1"/>
      <c r="B191" s="2">
        <f t="shared" si="20"/>
        <v>126</v>
      </c>
      <c r="C191" s="2"/>
      <c r="D191" s="2" t="str">
        <f t="shared" si="14"/>
        <v>126-</v>
      </c>
      <c r="E191" s="2">
        <v>130</v>
      </c>
      <c r="F191" s="25" t="s">
        <v>35</v>
      </c>
      <c r="G191" s="2"/>
      <c r="H191" s="2" t="s">
        <v>243</v>
      </c>
      <c r="I191" s="17"/>
      <c r="J191" s="17" t="s">
        <v>426</v>
      </c>
      <c r="K191" s="63" t="s">
        <v>426</v>
      </c>
      <c r="L191" s="4" t="s">
        <v>350</v>
      </c>
      <c r="M191" s="6" t="s">
        <v>130</v>
      </c>
      <c r="N191" s="6" t="e">
        <f>INDEX(#REF!,MATCH('機能要件一覧(各社回答比較) (R7予算用検討)①'!D191,#REF!,0))</f>
        <v>#REF!</v>
      </c>
      <c r="O191" s="6" t="e">
        <f>INDEX(#REF!,MATCH('機能要件一覧(各社回答比較) (R7予算用検討)①'!D191,#REF!,0))</f>
        <v>#REF!</v>
      </c>
      <c r="P191" s="6" t="e">
        <f>INDEX(#REF!,MATCH(D191,#REF!,0))</f>
        <v>#REF!</v>
      </c>
      <c r="Q191" s="6" t="e">
        <f t="shared" si="15"/>
        <v>#REF!</v>
      </c>
      <c r="R191" s="52" t="e">
        <f>INDEX(#REF!,MATCH('機能要件一覧(各社回答比較) (R7予算用検討)①'!$D191,#REF!,0))</f>
        <v>#REF!</v>
      </c>
      <c r="S191" s="52" t="e">
        <f>INDEX(#REF!,MATCH('機能要件一覧(各社回答比較) (R7予算用検討)①'!$D191,#REF!,0))</f>
        <v>#REF!</v>
      </c>
      <c r="T191" s="52" t="e">
        <f>INDEX(#REF!,MATCH($D191,#REF!,0))</f>
        <v>#REF!</v>
      </c>
      <c r="U191" s="4"/>
      <c r="V191"/>
    </row>
    <row r="192" spans="1:22" s="3" customFormat="1" ht="72">
      <c r="A192" s="1"/>
      <c r="B192" s="2">
        <f t="shared" si="20"/>
        <v>127</v>
      </c>
      <c r="C192" s="2"/>
      <c r="D192" s="2" t="str">
        <f t="shared" si="14"/>
        <v>127-</v>
      </c>
      <c r="E192" s="2">
        <v>130</v>
      </c>
      <c r="F192" s="25" t="s">
        <v>35</v>
      </c>
      <c r="G192" s="2"/>
      <c r="H192" s="2" t="s">
        <v>243</v>
      </c>
      <c r="I192" s="17" t="s">
        <v>351</v>
      </c>
      <c r="J192" s="17" t="s">
        <v>426</v>
      </c>
      <c r="K192" s="63" t="s">
        <v>426</v>
      </c>
      <c r="L192" s="4" t="s">
        <v>626</v>
      </c>
      <c r="M192" s="6"/>
      <c r="N192" s="6" t="e">
        <f>INDEX(#REF!,MATCH('機能要件一覧(各社回答比較) (R7予算用検討)①'!D192,#REF!,0))</f>
        <v>#REF!</v>
      </c>
      <c r="O192" s="6" t="e">
        <f>INDEX(#REF!,MATCH('機能要件一覧(各社回答比較) (R7予算用検討)①'!D192,#REF!,0))</f>
        <v>#REF!</v>
      </c>
      <c r="P192" s="6" t="e">
        <f>INDEX(#REF!,MATCH(D192,#REF!,0))</f>
        <v>#REF!</v>
      </c>
      <c r="Q192" s="6" t="e">
        <f t="shared" si="15"/>
        <v>#REF!</v>
      </c>
      <c r="R192" s="52" t="e">
        <f>INDEX(#REF!,MATCH('機能要件一覧(各社回答比較) (R7予算用検討)①'!$D192,#REF!,0))</f>
        <v>#REF!</v>
      </c>
      <c r="S192" s="52" t="e">
        <f>INDEX(#REF!,MATCH('機能要件一覧(各社回答比較) (R7予算用検討)①'!$D192,#REF!,0))</f>
        <v>#REF!</v>
      </c>
      <c r="T192" s="52" t="e">
        <f>INDEX(#REF!,MATCH($D192,#REF!,0))</f>
        <v>#REF!</v>
      </c>
      <c r="U192" s="4"/>
      <c r="V192"/>
    </row>
    <row r="193" spans="1:22" s="3" customFormat="1">
      <c r="A193" s="1"/>
      <c r="B193" s="61"/>
      <c r="C193" s="61"/>
      <c r="D193" s="61"/>
      <c r="E193" s="61"/>
      <c r="F193" s="62"/>
      <c r="G193" s="61"/>
      <c r="H193" s="61"/>
      <c r="I193" s="63"/>
      <c r="J193" s="63"/>
      <c r="K193" s="63" t="s">
        <v>553</v>
      </c>
      <c r="L193" s="4" t="s">
        <v>552</v>
      </c>
      <c r="M193" s="6"/>
      <c r="N193" s="6"/>
      <c r="O193" s="6"/>
      <c r="P193" s="6"/>
      <c r="Q193" s="6"/>
      <c r="R193" s="52"/>
      <c r="S193" s="52"/>
      <c r="T193" s="52"/>
      <c r="U193" s="4"/>
      <c r="V193"/>
    </row>
    <row r="194" spans="1:22" s="3" customFormat="1" ht="72">
      <c r="A194" s="1"/>
      <c r="B194" s="2">
        <f>IF(C194&lt;&gt;"",B192,IF(B192&lt;&gt;"",B192+1,IF(B191="","error",B191+1)))</f>
        <v>128</v>
      </c>
      <c r="C194" s="2"/>
      <c r="D194" s="2" t="str">
        <f t="shared" si="14"/>
        <v>128-</v>
      </c>
      <c r="E194" s="2">
        <v>147</v>
      </c>
      <c r="F194" s="25" t="s">
        <v>35</v>
      </c>
      <c r="G194" s="2" t="s">
        <v>241</v>
      </c>
      <c r="H194" s="2" t="s">
        <v>243</v>
      </c>
      <c r="I194" s="17" t="s">
        <v>377</v>
      </c>
      <c r="J194" s="17" t="s">
        <v>426</v>
      </c>
      <c r="K194" s="63" t="s">
        <v>553</v>
      </c>
      <c r="L194" s="4" t="s">
        <v>605</v>
      </c>
      <c r="M194" s="6" t="s">
        <v>130</v>
      </c>
      <c r="N194" s="6" t="e">
        <f>INDEX(#REF!,MATCH('機能要件一覧(各社回答比較) (R7予算用検討)①'!D194,#REF!,0))</f>
        <v>#REF!</v>
      </c>
      <c r="O194" s="6" t="e">
        <f>INDEX(#REF!,MATCH('機能要件一覧(各社回答比較) (R7予算用検討)①'!D194,#REF!,0))</f>
        <v>#REF!</v>
      </c>
      <c r="P194" s="6" t="e">
        <f>INDEX(#REF!,MATCH(D194,#REF!,0))</f>
        <v>#REF!</v>
      </c>
      <c r="Q194" s="6" t="e">
        <f t="shared" si="15"/>
        <v>#REF!</v>
      </c>
      <c r="R194" s="52" t="e">
        <f>INDEX(#REF!,MATCH('機能要件一覧(各社回答比較) (R7予算用検討)①'!$D194,#REF!,0))</f>
        <v>#REF!</v>
      </c>
      <c r="S194" s="52" t="e">
        <f>INDEX(#REF!,MATCH('機能要件一覧(各社回答比較) (R7予算用検討)①'!$D194,#REF!,0))</f>
        <v>#REF!</v>
      </c>
      <c r="T194" s="52" t="e">
        <f>INDEX(#REF!,MATCH($D194,#REF!,0))</f>
        <v>#REF!</v>
      </c>
      <c r="U194" s="4"/>
      <c r="V194"/>
    </row>
    <row r="195" spans="1:22" s="22" customFormat="1">
      <c r="B195" s="18"/>
      <c r="C195" s="18"/>
      <c r="D195" s="18" t="str">
        <f t="shared" si="14"/>
        <v>-</v>
      </c>
      <c r="E195" s="18">
        <v>145</v>
      </c>
      <c r="F195" s="26" t="s">
        <v>35</v>
      </c>
      <c r="G195" s="18" t="s">
        <v>241</v>
      </c>
      <c r="H195" s="18" t="s">
        <v>243</v>
      </c>
      <c r="I195" s="18" t="s">
        <v>378</v>
      </c>
      <c r="J195" s="18"/>
      <c r="K195" s="18" t="s">
        <v>329</v>
      </c>
      <c r="L195" s="19" t="s">
        <v>39</v>
      </c>
      <c r="M195" s="20" t="s">
        <v>130</v>
      </c>
      <c r="N195" s="6" t="e">
        <f>INDEX(#REF!,MATCH('機能要件一覧(各社回答比較) (R7予算用検討)①'!D195,#REF!,0))</f>
        <v>#REF!</v>
      </c>
      <c r="O195" s="6" t="e">
        <f>INDEX(#REF!,MATCH('機能要件一覧(各社回答比較) (R7予算用検討)①'!D195,#REF!,0))</f>
        <v>#REF!</v>
      </c>
      <c r="P195" s="6" t="e">
        <f>INDEX(#REF!,MATCH(D195,#REF!,0))</f>
        <v>#REF!</v>
      </c>
      <c r="Q195" s="6" t="e">
        <f t="shared" si="15"/>
        <v>#REF!</v>
      </c>
      <c r="R195" s="6"/>
      <c r="S195" s="20"/>
      <c r="T195" s="20"/>
      <c r="U195" s="19"/>
      <c r="V195" s="21"/>
    </row>
    <row r="196" spans="1:22" s="3" customFormat="1" ht="72">
      <c r="A196" s="1"/>
      <c r="B196" s="2">
        <f t="shared" si="20"/>
        <v>129</v>
      </c>
      <c r="C196" s="2"/>
      <c r="D196" s="2" t="str">
        <f t="shared" si="14"/>
        <v>129-</v>
      </c>
      <c r="E196" s="2" t="s">
        <v>134</v>
      </c>
      <c r="F196" s="25" t="s">
        <v>35</v>
      </c>
      <c r="G196" s="2" t="s">
        <v>241</v>
      </c>
      <c r="H196" s="2" t="s">
        <v>243</v>
      </c>
      <c r="I196" s="2"/>
      <c r="J196" s="2" t="s">
        <v>426</v>
      </c>
      <c r="K196" s="63" t="s">
        <v>553</v>
      </c>
      <c r="L196" s="4" t="s">
        <v>375</v>
      </c>
      <c r="M196" s="6"/>
      <c r="N196" s="6" t="e">
        <f>INDEX(#REF!,MATCH('機能要件一覧(各社回答比較) (R7予算用検討)①'!D196,#REF!,0))</f>
        <v>#REF!</v>
      </c>
      <c r="O196" s="6" t="e">
        <f>INDEX(#REF!,MATCH('機能要件一覧(各社回答比較) (R7予算用検討)①'!D196,#REF!,0))</f>
        <v>#REF!</v>
      </c>
      <c r="P196" s="6" t="e">
        <f>INDEX(#REF!,MATCH(D196,#REF!,0))</f>
        <v>#REF!</v>
      </c>
      <c r="Q196" s="6" t="e">
        <f t="shared" si="15"/>
        <v>#REF!</v>
      </c>
      <c r="R196" s="52" t="e">
        <f>INDEX(#REF!,MATCH('機能要件一覧(各社回答比較) (R7予算用検討)①'!$D196,#REF!,0))</f>
        <v>#REF!</v>
      </c>
      <c r="S196" s="52" t="e">
        <f>INDEX(#REF!,MATCH('機能要件一覧(各社回答比較) (R7予算用検討)①'!$D196,#REF!,0))</f>
        <v>#REF!</v>
      </c>
      <c r="T196" s="52" t="e">
        <f>INDEX(#REF!,MATCH($D196,#REF!,0))</f>
        <v>#REF!</v>
      </c>
      <c r="U196" s="4"/>
      <c r="V196"/>
    </row>
    <row r="197" spans="1:22" s="3" customFormat="1" ht="72">
      <c r="A197" s="1"/>
      <c r="B197" s="2">
        <f t="shared" si="20"/>
        <v>130</v>
      </c>
      <c r="C197" s="2"/>
      <c r="D197" s="2" t="str">
        <f t="shared" si="14"/>
        <v>130-</v>
      </c>
      <c r="E197" s="2">
        <v>82</v>
      </c>
      <c r="F197" s="25" t="s">
        <v>35</v>
      </c>
      <c r="G197" s="2" t="s">
        <v>241</v>
      </c>
      <c r="H197" s="2" t="s">
        <v>243</v>
      </c>
      <c r="I197" s="2"/>
      <c r="J197" s="2" t="s">
        <v>426</v>
      </c>
      <c r="K197" s="63" t="s">
        <v>553</v>
      </c>
      <c r="L197" s="4" t="s">
        <v>376</v>
      </c>
      <c r="M197" s="6" t="s">
        <v>130</v>
      </c>
      <c r="N197" s="6" t="e">
        <f>INDEX(#REF!,MATCH('機能要件一覧(各社回答比較) (R7予算用検討)①'!D197,#REF!,0))</f>
        <v>#REF!</v>
      </c>
      <c r="O197" s="6" t="e">
        <f>INDEX(#REF!,MATCH('機能要件一覧(各社回答比較) (R7予算用検討)①'!D197,#REF!,0))</f>
        <v>#REF!</v>
      </c>
      <c r="P197" s="6" t="e">
        <f>INDEX(#REF!,MATCH(D197,#REF!,0))</f>
        <v>#REF!</v>
      </c>
      <c r="Q197" s="6" t="e">
        <f t="shared" si="15"/>
        <v>#REF!</v>
      </c>
      <c r="R197" s="52" t="e">
        <f>INDEX(#REF!,MATCH('機能要件一覧(各社回答比較) (R7予算用検討)①'!$D197,#REF!,0))</f>
        <v>#REF!</v>
      </c>
      <c r="S197" s="52" t="e">
        <f>INDEX(#REF!,MATCH('機能要件一覧(各社回答比較) (R7予算用検討)①'!$D197,#REF!,0))</f>
        <v>#REF!</v>
      </c>
      <c r="T197" s="52" t="e">
        <f>INDEX(#REF!,MATCH($D197,#REF!,0))</f>
        <v>#REF!</v>
      </c>
      <c r="U197" s="4"/>
      <c r="V197"/>
    </row>
    <row r="198" spans="1:22" s="3" customFormat="1" ht="48">
      <c r="A198" s="1"/>
      <c r="B198" s="2">
        <f t="shared" si="20"/>
        <v>131</v>
      </c>
      <c r="C198" s="2"/>
      <c r="D198" s="2" t="str">
        <f t="shared" si="14"/>
        <v>131-</v>
      </c>
      <c r="E198" s="2">
        <v>141</v>
      </c>
      <c r="F198" s="25" t="s">
        <v>35</v>
      </c>
      <c r="G198" s="2" t="s">
        <v>241</v>
      </c>
      <c r="H198" s="2" t="s">
        <v>243</v>
      </c>
      <c r="I198" s="17" t="s">
        <v>356</v>
      </c>
      <c r="J198" s="17" t="s">
        <v>426</v>
      </c>
      <c r="K198" s="63" t="s">
        <v>553</v>
      </c>
      <c r="L198" s="4" t="s">
        <v>355</v>
      </c>
      <c r="M198" s="6" t="s">
        <v>130</v>
      </c>
      <c r="N198" s="6" t="e">
        <f>INDEX(#REF!,MATCH('機能要件一覧(各社回答比較) (R7予算用検討)①'!D198,#REF!,0))</f>
        <v>#REF!</v>
      </c>
      <c r="O198" s="6" t="e">
        <f>INDEX(#REF!,MATCH('機能要件一覧(各社回答比較) (R7予算用検討)①'!D198,#REF!,0))</f>
        <v>#REF!</v>
      </c>
      <c r="P198" s="6" t="e">
        <f>INDEX(#REF!,MATCH(D198,#REF!,0))</f>
        <v>#REF!</v>
      </c>
      <c r="Q198" s="6" t="e">
        <f t="shared" si="15"/>
        <v>#REF!</v>
      </c>
      <c r="R198" s="52" t="e">
        <f>INDEX(#REF!,MATCH('機能要件一覧(各社回答比較) (R7予算用検討)①'!$D198,#REF!,0))</f>
        <v>#REF!</v>
      </c>
      <c r="S198" s="52" t="e">
        <f>INDEX(#REF!,MATCH('機能要件一覧(各社回答比較) (R7予算用検討)①'!$D198,#REF!,0))</f>
        <v>#REF!</v>
      </c>
      <c r="T198" s="52" t="e">
        <f>INDEX(#REF!,MATCH($D198,#REF!,0))</f>
        <v>#REF!</v>
      </c>
      <c r="U198" s="4"/>
      <c r="V198"/>
    </row>
    <row r="199" spans="1:22" s="3" customFormat="1" ht="96">
      <c r="A199" s="1"/>
      <c r="B199" s="2">
        <f t="shared" si="20"/>
        <v>132</v>
      </c>
      <c r="C199" s="2"/>
      <c r="D199" s="2" t="str">
        <f t="shared" si="14"/>
        <v>132-</v>
      </c>
      <c r="E199" s="2" t="s">
        <v>134</v>
      </c>
      <c r="F199" s="25" t="s">
        <v>35</v>
      </c>
      <c r="G199" s="2" t="s">
        <v>241</v>
      </c>
      <c r="H199" s="2" t="s">
        <v>243</v>
      </c>
      <c r="I199" s="17" t="s">
        <v>379</v>
      </c>
      <c r="J199" s="17" t="s">
        <v>426</v>
      </c>
      <c r="K199" s="63" t="s">
        <v>553</v>
      </c>
      <c r="L199" s="4" t="s">
        <v>554</v>
      </c>
      <c r="M199" s="6">
        <v>1</v>
      </c>
      <c r="N199" s="6" t="e">
        <f>INDEX(#REF!,MATCH('機能要件一覧(各社回答比較) (R7予算用検討)①'!D199,#REF!,0))</f>
        <v>#REF!</v>
      </c>
      <c r="O199" s="6" t="e">
        <f>INDEX(#REF!,MATCH('機能要件一覧(各社回答比較) (R7予算用検討)①'!D199,#REF!,0))</f>
        <v>#REF!</v>
      </c>
      <c r="P199" s="6" t="e">
        <f>INDEX(#REF!,MATCH(D199,#REF!,0))</f>
        <v>#REF!</v>
      </c>
      <c r="Q199" s="6" t="e">
        <f t="shared" si="15"/>
        <v>#REF!</v>
      </c>
      <c r="R199" s="52" t="e">
        <f>INDEX(#REF!,MATCH('機能要件一覧(各社回答比較) (R7予算用検討)①'!$D199,#REF!,0))</f>
        <v>#REF!</v>
      </c>
      <c r="S199" s="52" t="e">
        <f>INDEX(#REF!,MATCH('機能要件一覧(各社回答比較) (R7予算用検討)①'!$D199,#REF!,0))</f>
        <v>#REF!</v>
      </c>
      <c r="T199" s="52" t="e">
        <f>INDEX(#REF!,MATCH($D199,#REF!,0))</f>
        <v>#REF!</v>
      </c>
      <c r="U199" s="4"/>
      <c r="V199"/>
    </row>
    <row r="200" spans="1:22" s="3" customFormat="1" ht="48">
      <c r="A200" s="1"/>
      <c r="B200" s="2">
        <f t="shared" si="20"/>
        <v>133</v>
      </c>
      <c r="C200" s="2"/>
      <c r="D200" s="2" t="str">
        <f t="shared" si="14"/>
        <v>133-</v>
      </c>
      <c r="E200" s="2">
        <v>146</v>
      </c>
      <c r="F200" s="25" t="s">
        <v>35</v>
      </c>
      <c r="G200" s="2" t="s">
        <v>241</v>
      </c>
      <c r="H200" s="2" t="s">
        <v>243</v>
      </c>
      <c r="I200" s="2"/>
      <c r="J200" s="2" t="s">
        <v>426</v>
      </c>
      <c r="K200" s="63" t="s">
        <v>553</v>
      </c>
      <c r="L200" s="4" t="s">
        <v>40</v>
      </c>
      <c r="M200" s="6" t="s">
        <v>130</v>
      </c>
      <c r="N200" s="6" t="e">
        <f>INDEX(#REF!,MATCH('機能要件一覧(各社回答比較) (R7予算用検討)①'!D200,#REF!,0))</f>
        <v>#REF!</v>
      </c>
      <c r="O200" s="6" t="e">
        <f>INDEX(#REF!,MATCH('機能要件一覧(各社回答比較) (R7予算用検討)①'!D200,#REF!,0))</f>
        <v>#REF!</v>
      </c>
      <c r="P200" s="6" t="e">
        <f>INDEX(#REF!,MATCH(D200,#REF!,0))</f>
        <v>#REF!</v>
      </c>
      <c r="Q200" s="6" t="e">
        <f t="shared" si="15"/>
        <v>#REF!</v>
      </c>
      <c r="R200" s="52" t="e">
        <f>INDEX(#REF!,MATCH('機能要件一覧(各社回答比較) (R7予算用検討)①'!$D200,#REF!,0))</f>
        <v>#REF!</v>
      </c>
      <c r="S200" s="52" t="e">
        <f>INDEX(#REF!,MATCH('機能要件一覧(各社回答比較) (R7予算用検討)①'!$D200,#REF!,0))</f>
        <v>#REF!</v>
      </c>
      <c r="T200" s="52" t="e">
        <f>INDEX(#REF!,MATCH($D200,#REF!,0))</f>
        <v>#REF!</v>
      </c>
      <c r="U200" s="4"/>
      <c r="V200"/>
    </row>
    <row r="201" spans="1:22" s="22" customFormat="1" ht="48">
      <c r="B201" s="18"/>
      <c r="C201" s="18"/>
      <c r="D201" s="18" t="str">
        <f t="shared" si="14"/>
        <v>-</v>
      </c>
      <c r="E201" s="18">
        <v>148</v>
      </c>
      <c r="F201" s="26" t="s">
        <v>35</v>
      </c>
      <c r="G201" s="18" t="s">
        <v>241</v>
      </c>
      <c r="H201" s="18" t="s">
        <v>243</v>
      </c>
      <c r="I201" s="23" t="s">
        <v>315</v>
      </c>
      <c r="J201" s="23"/>
      <c r="K201" s="18" t="s">
        <v>329</v>
      </c>
      <c r="L201" s="19" t="s">
        <v>79</v>
      </c>
      <c r="M201" s="20" t="s">
        <v>130</v>
      </c>
      <c r="N201" s="6" t="e">
        <f>INDEX(#REF!,MATCH('機能要件一覧(各社回答比較) (R7予算用検討)①'!D201,#REF!,0))</f>
        <v>#REF!</v>
      </c>
      <c r="O201" s="6" t="e">
        <f>INDEX(#REF!,MATCH('機能要件一覧(各社回答比較) (R7予算用検討)①'!D201,#REF!,0))</f>
        <v>#REF!</v>
      </c>
      <c r="P201" s="6" t="e">
        <f>INDEX(#REF!,MATCH(D201,#REF!,0))</f>
        <v>#REF!</v>
      </c>
      <c r="Q201" s="6" t="e">
        <f t="shared" si="15"/>
        <v>#REF!</v>
      </c>
      <c r="R201" s="6"/>
      <c r="S201" s="20"/>
      <c r="T201" s="20"/>
      <c r="U201" s="19"/>
      <c r="V201" s="21"/>
    </row>
    <row r="202" spans="1:22" s="3" customFormat="1" ht="96">
      <c r="A202" s="1"/>
      <c r="B202" s="2">
        <f t="shared" si="20"/>
        <v>134</v>
      </c>
      <c r="C202" s="2"/>
      <c r="D202" s="2" t="str">
        <f t="shared" si="14"/>
        <v>134-</v>
      </c>
      <c r="E202" s="2">
        <v>149</v>
      </c>
      <c r="F202" s="25" t="s">
        <v>35</v>
      </c>
      <c r="G202" s="2" t="s">
        <v>241</v>
      </c>
      <c r="H202" s="2" t="s">
        <v>243</v>
      </c>
      <c r="I202" s="37" t="s">
        <v>454</v>
      </c>
      <c r="J202" s="37" t="s">
        <v>440</v>
      </c>
      <c r="K202" s="63" t="s">
        <v>553</v>
      </c>
      <c r="L202" s="76" t="s">
        <v>627</v>
      </c>
      <c r="M202" s="6" t="s">
        <v>130</v>
      </c>
      <c r="N202" s="6" t="e">
        <f>INDEX(#REF!,MATCH('機能要件一覧(各社回答比較) (R7予算用検討)①'!D202,#REF!,0))</f>
        <v>#REF!</v>
      </c>
      <c r="O202" s="6" t="e">
        <f>INDEX(#REF!,MATCH('機能要件一覧(各社回答比較) (R7予算用検討)①'!D202,#REF!,0))</f>
        <v>#REF!</v>
      </c>
      <c r="P202" s="6" t="e">
        <f>INDEX(#REF!,MATCH(D202,#REF!,0))</f>
        <v>#REF!</v>
      </c>
      <c r="Q202" s="6" t="e">
        <f t="shared" si="15"/>
        <v>#REF!</v>
      </c>
      <c r="R202" s="52" t="e">
        <f>INDEX(#REF!,MATCH('機能要件一覧(各社回答比較) (R7予算用検討)①'!$D202,#REF!,0))</f>
        <v>#REF!</v>
      </c>
      <c r="S202" s="52" t="e">
        <f>INDEX(#REF!,MATCH('機能要件一覧(各社回答比較) (R7予算用検討)①'!$D202,#REF!,0))</f>
        <v>#REF!</v>
      </c>
      <c r="T202" s="52" t="e">
        <f>INDEX(#REF!,MATCH($D202,#REF!,0))</f>
        <v>#REF!</v>
      </c>
      <c r="U202" s="4"/>
      <c r="V202"/>
    </row>
    <row r="203" spans="1:22" s="3" customFormat="1">
      <c r="A203" s="1"/>
      <c r="B203" s="2">
        <f t="shared" si="20"/>
        <v>135</v>
      </c>
      <c r="C203" s="2"/>
      <c r="D203" s="2" t="str">
        <f t="shared" si="14"/>
        <v>135-</v>
      </c>
      <c r="E203" s="2">
        <v>94</v>
      </c>
      <c r="F203" s="25" t="s">
        <v>35</v>
      </c>
      <c r="G203" s="2" t="s">
        <v>241</v>
      </c>
      <c r="H203" s="2" t="s">
        <v>243</v>
      </c>
      <c r="I203" s="37" t="s">
        <v>454</v>
      </c>
      <c r="J203" s="37" t="s">
        <v>440</v>
      </c>
      <c r="K203" s="63" t="s">
        <v>553</v>
      </c>
      <c r="L203" s="4" t="s">
        <v>555</v>
      </c>
      <c r="M203" s="6" t="s">
        <v>130</v>
      </c>
      <c r="N203" s="6" t="e">
        <f>INDEX(#REF!,MATCH('機能要件一覧(各社回答比較) (R7予算用検討)①'!D203,#REF!,0))</f>
        <v>#REF!</v>
      </c>
      <c r="O203" s="6" t="e">
        <f>INDEX(#REF!,MATCH('機能要件一覧(各社回答比較) (R7予算用検討)①'!D203,#REF!,0))</f>
        <v>#REF!</v>
      </c>
      <c r="P203" s="6" t="e">
        <f>INDEX(#REF!,MATCH(D203,#REF!,0))</f>
        <v>#REF!</v>
      </c>
      <c r="Q203" s="6" t="e">
        <f t="shared" si="15"/>
        <v>#REF!</v>
      </c>
      <c r="R203" s="52" t="e">
        <f>INDEX(#REF!,MATCH('機能要件一覧(各社回答比較) (R7予算用検討)①'!$D203,#REF!,0))</f>
        <v>#REF!</v>
      </c>
      <c r="S203" s="52" t="e">
        <f>INDEX(#REF!,MATCH('機能要件一覧(各社回答比較) (R7予算用検討)①'!$D203,#REF!,0))</f>
        <v>#REF!</v>
      </c>
      <c r="T203" s="52" t="e">
        <f>INDEX(#REF!,MATCH($D203,#REF!,0))</f>
        <v>#REF!</v>
      </c>
      <c r="U203" s="4"/>
      <c r="V203"/>
    </row>
    <row r="204" spans="1:22" s="22" customFormat="1" ht="48">
      <c r="B204" s="18"/>
      <c r="C204" s="18"/>
      <c r="D204" s="18" t="str">
        <f t="shared" si="14"/>
        <v>-</v>
      </c>
      <c r="E204" s="18">
        <v>129</v>
      </c>
      <c r="F204" s="26" t="s">
        <v>35</v>
      </c>
      <c r="G204" s="18"/>
      <c r="H204" s="18" t="s">
        <v>243</v>
      </c>
      <c r="I204" s="23" t="s">
        <v>315</v>
      </c>
      <c r="J204" s="23"/>
      <c r="K204" s="18" t="s">
        <v>329</v>
      </c>
      <c r="L204" s="19" t="s">
        <v>94</v>
      </c>
      <c r="M204" s="20" t="s">
        <v>130</v>
      </c>
      <c r="N204" s="6" t="e">
        <f>INDEX(#REF!,MATCH('機能要件一覧(各社回答比較) (R7予算用検討)①'!D204,#REF!,0))</f>
        <v>#REF!</v>
      </c>
      <c r="O204" s="6" t="e">
        <f>INDEX(#REF!,MATCH('機能要件一覧(各社回答比較) (R7予算用検討)①'!D204,#REF!,0))</f>
        <v>#REF!</v>
      </c>
      <c r="P204" s="6" t="e">
        <f>INDEX(#REF!,MATCH(D204,#REF!,0))</f>
        <v>#REF!</v>
      </c>
      <c r="Q204" s="6" t="e">
        <f t="shared" si="15"/>
        <v>#REF!</v>
      </c>
      <c r="R204" s="6"/>
      <c r="S204" s="20"/>
      <c r="T204" s="20"/>
      <c r="U204" s="19"/>
      <c r="V204" s="21"/>
    </row>
    <row r="205" spans="1:22" s="22" customFormat="1">
      <c r="B205" s="18"/>
      <c r="C205" s="18"/>
      <c r="D205" s="18" t="str">
        <f t="shared" si="14"/>
        <v>-</v>
      </c>
      <c r="E205" s="18">
        <v>138</v>
      </c>
      <c r="F205" s="26" t="s">
        <v>35</v>
      </c>
      <c r="G205" s="18"/>
      <c r="H205" s="18" t="s">
        <v>243</v>
      </c>
      <c r="I205" s="18" t="s">
        <v>316</v>
      </c>
      <c r="J205" s="18"/>
      <c r="K205" s="18" t="s">
        <v>329</v>
      </c>
      <c r="L205" s="19" t="s">
        <v>37</v>
      </c>
      <c r="M205" s="20" t="s">
        <v>130</v>
      </c>
      <c r="N205" s="6" t="e">
        <f>INDEX(#REF!,MATCH('機能要件一覧(各社回答比較) (R7予算用検討)①'!D205,#REF!,0))</f>
        <v>#REF!</v>
      </c>
      <c r="O205" s="6" t="e">
        <f>INDEX(#REF!,MATCH('機能要件一覧(各社回答比較) (R7予算用検討)①'!D205,#REF!,0))</f>
        <v>#REF!</v>
      </c>
      <c r="P205" s="6" t="e">
        <f>INDEX(#REF!,MATCH(D205,#REF!,0))</f>
        <v>#REF!</v>
      </c>
      <c r="Q205" s="6" t="e">
        <f t="shared" si="15"/>
        <v>#REF!</v>
      </c>
      <c r="R205" s="6"/>
      <c r="S205" s="20"/>
      <c r="T205" s="20"/>
      <c r="U205" s="19"/>
      <c r="V205" s="21"/>
    </row>
    <row r="206" spans="1:22" s="3" customFormat="1">
      <c r="A206" s="1"/>
      <c r="B206" s="2">
        <v>136</v>
      </c>
      <c r="C206" s="2"/>
      <c r="D206" s="2" t="str">
        <f t="shared" si="14"/>
        <v>136-</v>
      </c>
      <c r="E206" s="2" t="s">
        <v>134</v>
      </c>
      <c r="F206" s="25" t="s">
        <v>35</v>
      </c>
      <c r="G206" s="2"/>
      <c r="H206" s="2" t="s">
        <v>243</v>
      </c>
      <c r="I206" s="2"/>
      <c r="J206" s="2" t="s">
        <v>426</v>
      </c>
      <c r="K206" s="63" t="s">
        <v>553</v>
      </c>
      <c r="L206" s="4" t="s">
        <v>251</v>
      </c>
      <c r="M206" s="6"/>
      <c r="N206" s="6" t="e">
        <f>INDEX(#REF!,MATCH('機能要件一覧(各社回答比較) (R7予算用検討)①'!D206,#REF!,0))</f>
        <v>#REF!</v>
      </c>
      <c r="O206" s="6" t="e">
        <f>INDEX(#REF!,MATCH('機能要件一覧(各社回答比較) (R7予算用検討)①'!D206,#REF!,0))</f>
        <v>#REF!</v>
      </c>
      <c r="P206" s="6" t="e">
        <f>INDEX(#REF!,MATCH(D206,#REF!,0))</f>
        <v>#REF!</v>
      </c>
      <c r="Q206" s="6" t="e">
        <f t="shared" si="15"/>
        <v>#REF!</v>
      </c>
      <c r="R206" s="52" t="e">
        <f>INDEX(#REF!,MATCH('機能要件一覧(各社回答比較) (R7予算用検討)①'!$D206,#REF!,0))</f>
        <v>#REF!</v>
      </c>
      <c r="S206" s="52" t="e">
        <f>INDEX(#REF!,MATCH('機能要件一覧(各社回答比較) (R7予算用検討)①'!$D206,#REF!,0))</f>
        <v>#REF!</v>
      </c>
      <c r="T206" s="52" t="e">
        <f>INDEX(#REF!,MATCH($D206,#REF!,0))</f>
        <v>#REF!</v>
      </c>
      <c r="U206" s="4"/>
      <c r="V206"/>
    </row>
    <row r="207" spans="1:22" s="3" customFormat="1">
      <c r="A207" s="1"/>
      <c r="B207" s="2">
        <f t="shared" ref="B207:B216" si="21">IF(C207&lt;&gt;"",B206,IF(B206&lt;&gt;"",B206+1,IF(B205="","error",B205+1)))</f>
        <v>137</v>
      </c>
      <c r="C207" s="2"/>
      <c r="D207" s="2" t="str">
        <f t="shared" si="14"/>
        <v>137-</v>
      </c>
      <c r="E207" s="2">
        <v>127</v>
      </c>
      <c r="F207" s="25" t="s">
        <v>35</v>
      </c>
      <c r="G207" s="2" t="s">
        <v>253</v>
      </c>
      <c r="H207" s="2" t="s">
        <v>243</v>
      </c>
      <c r="I207" s="2"/>
      <c r="J207" s="2" t="s">
        <v>426</v>
      </c>
      <c r="K207" s="63" t="s">
        <v>553</v>
      </c>
      <c r="L207" s="4" t="s">
        <v>319</v>
      </c>
      <c r="M207" s="6" t="s">
        <v>130</v>
      </c>
      <c r="N207" s="6" t="e">
        <f>INDEX(#REF!,MATCH('機能要件一覧(各社回答比較) (R7予算用検討)①'!D207,#REF!,0))</f>
        <v>#REF!</v>
      </c>
      <c r="O207" s="6" t="e">
        <f>INDEX(#REF!,MATCH('機能要件一覧(各社回答比較) (R7予算用検討)①'!D207,#REF!,0))</f>
        <v>#REF!</v>
      </c>
      <c r="P207" s="6" t="e">
        <f>INDEX(#REF!,MATCH(D207,#REF!,0))</f>
        <v>#REF!</v>
      </c>
      <c r="Q207" s="6" t="e">
        <f t="shared" si="15"/>
        <v>#REF!</v>
      </c>
      <c r="R207" s="52" t="e">
        <f>INDEX(#REF!,MATCH('機能要件一覧(各社回答比較) (R7予算用検討)①'!$D207,#REF!,0))</f>
        <v>#REF!</v>
      </c>
      <c r="S207" s="52" t="e">
        <f>INDEX(#REF!,MATCH('機能要件一覧(各社回答比較) (R7予算用検討)①'!$D207,#REF!,0))</f>
        <v>#REF!</v>
      </c>
      <c r="T207" s="52" t="e">
        <f>INDEX(#REF!,MATCH($D207,#REF!,0))</f>
        <v>#REF!</v>
      </c>
      <c r="U207" s="4"/>
      <c r="V207"/>
    </row>
    <row r="208" spans="1:22" s="3" customFormat="1">
      <c r="A208" s="1"/>
      <c r="B208" s="2">
        <f t="shared" si="21"/>
        <v>138</v>
      </c>
      <c r="C208" s="2"/>
      <c r="D208" s="2" t="str">
        <f t="shared" si="14"/>
        <v>138-</v>
      </c>
      <c r="E208" s="2">
        <v>128</v>
      </c>
      <c r="F208" s="25" t="s">
        <v>35</v>
      </c>
      <c r="G208" s="2" t="s">
        <v>253</v>
      </c>
      <c r="H208" s="2" t="s">
        <v>243</v>
      </c>
      <c r="I208" s="2"/>
      <c r="J208" s="2" t="s">
        <v>426</v>
      </c>
      <c r="K208" s="63" t="s">
        <v>553</v>
      </c>
      <c r="L208" s="4" t="s">
        <v>93</v>
      </c>
      <c r="M208" s="6" t="s">
        <v>130</v>
      </c>
      <c r="N208" s="6" t="e">
        <f>INDEX(#REF!,MATCH('機能要件一覧(各社回答比較) (R7予算用検討)①'!D208,#REF!,0))</f>
        <v>#REF!</v>
      </c>
      <c r="O208" s="53" t="e">
        <f>INDEX(#REF!,MATCH('機能要件一覧(各社回答比較) (R7予算用検討)①'!D208,#REF!,0))</f>
        <v>#REF!</v>
      </c>
      <c r="P208" s="6" t="e">
        <f>INDEX(#REF!,MATCH(D208,#REF!,0))</f>
        <v>#REF!</v>
      </c>
      <c r="Q208" s="6" t="e">
        <f t="shared" si="15"/>
        <v>#REF!</v>
      </c>
      <c r="R208" s="52" t="e">
        <f>INDEX(#REF!,MATCH('機能要件一覧(各社回答比較) (R7予算用検討)①'!$D208,#REF!,0))</f>
        <v>#REF!</v>
      </c>
      <c r="S208" s="52" t="e">
        <f>INDEX(#REF!,MATCH('機能要件一覧(各社回答比較) (R7予算用検討)①'!$D208,#REF!,0))</f>
        <v>#REF!</v>
      </c>
      <c r="T208" s="52" t="e">
        <f>INDEX(#REF!,MATCH($D208,#REF!,0))</f>
        <v>#REF!</v>
      </c>
      <c r="U208" s="4"/>
      <c r="V208"/>
    </row>
    <row r="209" spans="1:22" s="49" customFormat="1" ht="48">
      <c r="B209" s="50" t="s">
        <v>405</v>
      </c>
      <c r="C209" s="46"/>
      <c r="D209" s="46" t="str">
        <f t="shared" si="14"/>
        <v>内田洋行提案-</v>
      </c>
      <c r="E209" s="46"/>
      <c r="F209" s="47" t="s">
        <v>35</v>
      </c>
      <c r="G209" s="46"/>
      <c r="H209" s="46" t="s">
        <v>243</v>
      </c>
      <c r="I209" s="35" t="s">
        <v>446</v>
      </c>
      <c r="J209" s="35" t="s">
        <v>440</v>
      </c>
      <c r="K209" s="23" t="s">
        <v>329</v>
      </c>
      <c r="L209" s="19" t="s">
        <v>406</v>
      </c>
      <c r="M209" s="51"/>
      <c r="N209" s="6" t="e">
        <f>INDEX(#REF!,MATCH('機能要件一覧(各社回答比較) (R7予算用検討)①'!D209,#REF!,0))</f>
        <v>#REF!</v>
      </c>
      <c r="O209" s="6" t="e">
        <f>INDEX(#REF!,MATCH('機能要件一覧(各社回答比較) (R7予算用検討)①'!D209,#REF!,0))</f>
        <v>#REF!</v>
      </c>
      <c r="P209" s="6" t="e">
        <f>INDEX(#REF!,MATCH(D209,#REF!,0))</f>
        <v>#REF!</v>
      </c>
      <c r="Q209" s="6" t="e">
        <f t="shared" si="15"/>
        <v>#REF!</v>
      </c>
      <c r="R209" s="52" t="e">
        <f>INDEX(#REF!,MATCH('機能要件一覧(各社回答比較) (R7予算用検討)①'!$D209,#REF!,0))</f>
        <v>#REF!</v>
      </c>
      <c r="S209" s="52" t="e">
        <f>INDEX(#REF!,MATCH('機能要件一覧(各社回答比較) (R7予算用検討)①'!$D209,#REF!,0))</f>
        <v>#REF!</v>
      </c>
      <c r="T209" s="52" t="e">
        <f>INDEX(#REF!,MATCH($D209,#REF!,0))</f>
        <v>#REF!</v>
      </c>
      <c r="U209" s="45"/>
      <c r="V209" s="48"/>
    </row>
    <row r="210" spans="1:22" s="49" customFormat="1" ht="72">
      <c r="B210" s="50" t="s">
        <v>405</v>
      </c>
      <c r="C210" s="46"/>
      <c r="D210" s="46" t="str">
        <f t="shared" si="14"/>
        <v>内田洋行提案-</v>
      </c>
      <c r="E210" s="46"/>
      <c r="F210" s="47" t="s">
        <v>35</v>
      </c>
      <c r="G210" s="46"/>
      <c r="H210" s="46" t="s">
        <v>243</v>
      </c>
      <c r="I210" s="35" t="s">
        <v>455</v>
      </c>
      <c r="J210" s="35" t="s">
        <v>440</v>
      </c>
      <c r="K210" s="35" t="s">
        <v>435</v>
      </c>
      <c r="L210" s="79" t="s">
        <v>407</v>
      </c>
      <c r="M210" s="51"/>
      <c r="N210" s="6" t="e">
        <f>INDEX(#REF!,MATCH('機能要件一覧(各社回答比較) (R7予算用検討)①'!D210,#REF!,0))</f>
        <v>#REF!</v>
      </c>
      <c r="O210" s="6" t="e">
        <f>INDEX(#REF!,MATCH('機能要件一覧(各社回答比較) (R7予算用検討)①'!D210,#REF!,0))</f>
        <v>#REF!</v>
      </c>
      <c r="P210" s="6" t="e">
        <f>INDEX(#REF!,MATCH(D210,#REF!,0))</f>
        <v>#REF!</v>
      </c>
      <c r="Q210" s="6" t="e">
        <f t="shared" si="15"/>
        <v>#REF!</v>
      </c>
      <c r="R210" s="52" t="e">
        <f>INDEX(#REF!,MATCH('機能要件一覧(各社回答比較) (R7予算用検討)①'!$D210,#REF!,0))</f>
        <v>#REF!</v>
      </c>
      <c r="S210" s="52" t="e">
        <f>INDEX(#REF!,MATCH('機能要件一覧(各社回答比較) (R7予算用検討)①'!$D210,#REF!,0))</f>
        <v>#REF!</v>
      </c>
      <c r="T210" s="52" t="e">
        <f>INDEX(#REF!,MATCH($D210,#REF!,0))</f>
        <v>#REF!</v>
      </c>
      <c r="U210" s="45"/>
      <c r="V210" s="48"/>
    </row>
    <row r="211" spans="1:22" s="22" customFormat="1" ht="48">
      <c r="B211" s="18"/>
      <c r="C211" s="18"/>
      <c r="D211" s="18" t="str">
        <f t="shared" si="14"/>
        <v>-</v>
      </c>
      <c r="E211" s="18">
        <v>142</v>
      </c>
      <c r="F211" s="26" t="s">
        <v>35</v>
      </c>
      <c r="G211" s="18"/>
      <c r="H211" s="18" t="s">
        <v>254</v>
      </c>
      <c r="I211" s="23" t="s">
        <v>357</v>
      </c>
      <c r="J211" s="23"/>
      <c r="K211" s="23" t="s">
        <v>329</v>
      </c>
      <c r="L211" s="19" t="s">
        <v>38</v>
      </c>
      <c r="M211" s="20" t="s">
        <v>130</v>
      </c>
      <c r="N211" s="6" t="e">
        <f>INDEX(#REF!,MATCH('機能要件一覧(各社回答比較) (R7予算用検討)①'!D211,#REF!,0))</f>
        <v>#REF!</v>
      </c>
      <c r="O211" s="6" t="e">
        <f>INDEX(#REF!,MATCH('機能要件一覧(各社回答比較) (R7予算用検討)①'!D211,#REF!,0))</f>
        <v>#REF!</v>
      </c>
      <c r="P211" s="6" t="e">
        <f>INDEX(#REF!,MATCH(D211,#REF!,0))</f>
        <v>#REF!</v>
      </c>
      <c r="Q211" s="6" t="e">
        <f t="shared" si="15"/>
        <v>#REF!</v>
      </c>
      <c r="R211" s="6"/>
      <c r="S211" s="20"/>
      <c r="T211" s="20"/>
      <c r="U211" s="19"/>
      <c r="V211" s="21"/>
    </row>
    <row r="212" spans="1:22" s="3" customFormat="1">
      <c r="A212" s="1"/>
      <c r="B212" s="2">
        <f>IF(C212&lt;&gt;"",B211,IF(B211&lt;&gt;"",B211+1,IF(B208="","error",B208+1)))</f>
        <v>139</v>
      </c>
      <c r="C212" s="2"/>
      <c r="D212" s="2" t="str">
        <f t="shared" si="14"/>
        <v>139-</v>
      </c>
      <c r="E212" s="2">
        <v>153</v>
      </c>
      <c r="F212" s="25" t="s">
        <v>35</v>
      </c>
      <c r="G212" s="2"/>
      <c r="H212" s="2" t="s">
        <v>171</v>
      </c>
      <c r="I212" s="2"/>
      <c r="J212" s="2" t="s">
        <v>426</v>
      </c>
      <c r="K212" s="63" t="s">
        <v>553</v>
      </c>
      <c r="L212" s="4" t="s">
        <v>78</v>
      </c>
      <c r="M212" s="6" t="s">
        <v>130</v>
      </c>
      <c r="N212" s="6" t="e">
        <f>INDEX(#REF!,MATCH('機能要件一覧(各社回答比較) (R7予算用検討)①'!D212,#REF!,0))</f>
        <v>#REF!</v>
      </c>
      <c r="O212" s="6" t="e">
        <f>INDEX(#REF!,MATCH('機能要件一覧(各社回答比較) (R7予算用検討)①'!D212,#REF!,0))</f>
        <v>#REF!</v>
      </c>
      <c r="P212" s="6" t="e">
        <f>INDEX(#REF!,MATCH(D212,#REF!,0))</f>
        <v>#REF!</v>
      </c>
      <c r="Q212" s="6" t="e">
        <f t="shared" si="15"/>
        <v>#REF!</v>
      </c>
      <c r="R212" s="52" t="e">
        <f>INDEX(#REF!,MATCH('機能要件一覧(各社回答比較) (R7予算用検討)①'!$D212,#REF!,0))</f>
        <v>#REF!</v>
      </c>
      <c r="S212" s="52" t="e">
        <f>INDEX(#REF!,MATCH('機能要件一覧(各社回答比較) (R7予算用検討)①'!$D212,#REF!,0))</f>
        <v>#REF!</v>
      </c>
      <c r="T212" s="52" t="e">
        <f>INDEX(#REF!,MATCH($D212,#REF!,0))</f>
        <v>#REF!</v>
      </c>
      <c r="U212" s="4"/>
      <c r="V212"/>
    </row>
    <row r="213" spans="1:22" s="3" customFormat="1">
      <c r="A213" s="1"/>
      <c r="B213" s="2">
        <f>IF(C213&lt;&gt;"",B212,IF(B212&lt;&gt;"",B212+1,IF(B211="","error",B211+1)))</f>
        <v>140</v>
      </c>
      <c r="C213" s="2"/>
      <c r="D213" s="2" t="str">
        <f t="shared" si="14"/>
        <v>140-</v>
      </c>
      <c r="E213" s="2">
        <v>135</v>
      </c>
      <c r="F213" s="25" t="s">
        <v>35</v>
      </c>
      <c r="G213" s="2"/>
      <c r="H213" s="2" t="s">
        <v>170</v>
      </c>
      <c r="I213" s="2"/>
      <c r="J213" s="2" t="s">
        <v>426</v>
      </c>
      <c r="K213" s="63" t="s">
        <v>553</v>
      </c>
      <c r="L213" s="4" t="s">
        <v>97</v>
      </c>
      <c r="M213" s="6" t="s">
        <v>130</v>
      </c>
      <c r="N213" s="6" t="e">
        <f>INDEX(#REF!,MATCH('機能要件一覧(各社回答比較) (R7予算用検討)①'!D213,#REF!,0))</f>
        <v>#REF!</v>
      </c>
      <c r="O213" s="6" t="e">
        <f>INDEX(#REF!,MATCH('機能要件一覧(各社回答比較) (R7予算用検討)①'!D213,#REF!,0))</f>
        <v>#REF!</v>
      </c>
      <c r="P213" s="6" t="e">
        <f>INDEX(#REF!,MATCH(D213,#REF!,0))</f>
        <v>#REF!</v>
      </c>
      <c r="Q213" s="6" t="e">
        <f t="shared" si="15"/>
        <v>#REF!</v>
      </c>
      <c r="R213" s="52" t="e">
        <f>INDEX(#REF!,MATCH('機能要件一覧(各社回答比較) (R7予算用検討)①'!$D213,#REF!,0))</f>
        <v>#REF!</v>
      </c>
      <c r="S213" s="52" t="e">
        <f>INDEX(#REF!,MATCH('機能要件一覧(各社回答比較) (R7予算用検討)①'!$D213,#REF!,0))</f>
        <v>#REF!</v>
      </c>
      <c r="T213" s="52" t="e">
        <f>INDEX(#REF!,MATCH($D213,#REF!,0))</f>
        <v>#REF!</v>
      </c>
      <c r="U213" s="4"/>
      <c r="V213"/>
    </row>
    <row r="214" spans="1:22" s="3" customFormat="1">
      <c r="A214" s="1"/>
      <c r="B214" s="2">
        <f t="shared" si="21"/>
        <v>141</v>
      </c>
      <c r="C214" s="2"/>
      <c r="D214" s="2" t="str">
        <f t="shared" ref="D214:D279" si="22">B214&amp;"-"&amp;C214</f>
        <v>141-</v>
      </c>
      <c r="E214" s="2" t="s">
        <v>134</v>
      </c>
      <c r="F214" s="25" t="s">
        <v>35</v>
      </c>
      <c r="G214" s="2"/>
      <c r="H214" s="2" t="s">
        <v>180</v>
      </c>
      <c r="I214" s="2"/>
      <c r="J214" s="2" t="s">
        <v>426</v>
      </c>
      <c r="K214" s="63" t="s">
        <v>553</v>
      </c>
      <c r="L214" s="7" t="s">
        <v>198</v>
      </c>
      <c r="M214" s="16"/>
      <c r="N214" s="6" t="e">
        <f>INDEX(#REF!,MATCH('機能要件一覧(各社回答比較) (R7予算用検討)①'!D214,#REF!,0))</f>
        <v>#REF!</v>
      </c>
      <c r="O214" s="6" t="e">
        <f>INDEX(#REF!,MATCH('機能要件一覧(各社回答比較) (R7予算用検討)①'!D214,#REF!,0))</f>
        <v>#REF!</v>
      </c>
      <c r="P214" s="6" t="e">
        <f>INDEX(#REF!,MATCH(D214,#REF!,0))</f>
        <v>#REF!</v>
      </c>
      <c r="Q214" s="6" t="e">
        <f t="shared" ref="Q214:Q279" si="23">N214&amp;O214&amp;P214</f>
        <v>#REF!</v>
      </c>
      <c r="R214" s="52" t="e">
        <f>INDEX(#REF!,MATCH('機能要件一覧(各社回答比較) (R7予算用検討)①'!$D214,#REF!,0))</f>
        <v>#REF!</v>
      </c>
      <c r="S214" s="52" t="e">
        <f>INDEX(#REF!,MATCH('機能要件一覧(各社回答比較) (R7予算用検討)①'!$D214,#REF!,0))</f>
        <v>#REF!</v>
      </c>
      <c r="T214" s="52" t="e">
        <f>INDEX(#REF!,MATCH($D214,#REF!,0))</f>
        <v>#REF!</v>
      </c>
      <c r="U214" s="4"/>
      <c r="V214"/>
    </row>
    <row r="215" spans="1:22" s="3" customFormat="1" ht="96">
      <c r="A215" s="1"/>
      <c r="B215" s="2">
        <f t="shared" si="21"/>
        <v>142</v>
      </c>
      <c r="C215" s="2"/>
      <c r="D215" s="2" t="str">
        <f t="shared" si="22"/>
        <v>142-</v>
      </c>
      <c r="E215" s="2">
        <v>239</v>
      </c>
      <c r="F215" s="25" t="s">
        <v>35</v>
      </c>
      <c r="G215" s="2"/>
      <c r="H215" s="2" t="s">
        <v>76</v>
      </c>
      <c r="I215" s="35" t="s">
        <v>444</v>
      </c>
      <c r="J215" s="35" t="s">
        <v>440</v>
      </c>
      <c r="K215" s="63" t="s">
        <v>556</v>
      </c>
      <c r="L215" s="4" t="s">
        <v>358</v>
      </c>
      <c r="M215" s="6" t="s">
        <v>130</v>
      </c>
      <c r="N215" s="6" t="e">
        <f>INDEX(#REF!,MATCH('機能要件一覧(各社回答比較) (R7予算用検討)①'!D215,#REF!,0))</f>
        <v>#REF!</v>
      </c>
      <c r="O215" s="6" t="e">
        <f>INDEX(#REF!,MATCH('機能要件一覧(各社回答比較) (R7予算用検討)①'!D215,#REF!,0))</f>
        <v>#REF!</v>
      </c>
      <c r="P215" s="6" t="e">
        <f>INDEX(#REF!,MATCH(D215,#REF!,0))</f>
        <v>#REF!</v>
      </c>
      <c r="Q215" s="6" t="e">
        <f t="shared" si="23"/>
        <v>#REF!</v>
      </c>
      <c r="R215" s="52" t="e">
        <f>INDEX(#REF!,MATCH('機能要件一覧(各社回答比較) (R7予算用検討)①'!$D215,#REF!,0))</f>
        <v>#REF!</v>
      </c>
      <c r="S215" s="52" t="e">
        <f>INDEX(#REF!,MATCH('機能要件一覧(各社回答比較) (R7予算用検討)①'!$D215,#REF!,0))</f>
        <v>#REF!</v>
      </c>
      <c r="T215" s="52" t="e">
        <f>INDEX(#REF!,MATCH($D215,#REF!,0))</f>
        <v>#REF!</v>
      </c>
      <c r="U215" s="4"/>
      <c r="V215"/>
    </row>
    <row r="216" spans="1:22" s="3" customFormat="1" ht="72">
      <c r="B216" s="2">
        <f t="shared" si="21"/>
        <v>143</v>
      </c>
      <c r="C216" s="2"/>
      <c r="D216" s="2" t="str">
        <f t="shared" si="22"/>
        <v>143-</v>
      </c>
      <c r="E216" s="2">
        <v>98</v>
      </c>
      <c r="F216" s="25" t="s">
        <v>35</v>
      </c>
      <c r="G216" s="2"/>
      <c r="H216" s="2" t="s">
        <v>76</v>
      </c>
      <c r="I216" s="2"/>
      <c r="J216" s="2" t="s">
        <v>426</v>
      </c>
      <c r="K216" s="63" t="s">
        <v>556</v>
      </c>
      <c r="L216" s="4" t="s">
        <v>482</v>
      </c>
      <c r="M216" s="6" t="s">
        <v>130</v>
      </c>
      <c r="N216" s="6" t="e">
        <f>INDEX(#REF!,MATCH('機能要件一覧(各社回答比較) (R7予算用検討)①'!D216,#REF!,0))</f>
        <v>#REF!</v>
      </c>
      <c r="O216" s="6" t="e">
        <f>INDEX(#REF!,MATCH('機能要件一覧(各社回答比較) (R7予算用検討)①'!D216,#REF!,0))</f>
        <v>#REF!</v>
      </c>
      <c r="P216" s="6" t="e">
        <f>INDEX(#REF!,MATCH(D216,#REF!,0))</f>
        <v>#REF!</v>
      </c>
      <c r="Q216" s="6" t="e">
        <f t="shared" si="23"/>
        <v>#REF!</v>
      </c>
      <c r="R216" s="52" t="e">
        <f>INDEX(#REF!,MATCH('機能要件一覧(各社回答比較) (R7予算用検討)①'!$D216,#REF!,0))</f>
        <v>#REF!</v>
      </c>
      <c r="S216" s="52" t="e">
        <f>INDEX(#REF!,MATCH('機能要件一覧(各社回答比較) (R7予算用検討)①'!$D216,#REF!,0))</f>
        <v>#REF!</v>
      </c>
      <c r="T216" s="52" t="e">
        <f>INDEX(#REF!,MATCH($D216,#REF!,0))</f>
        <v>#REF!</v>
      </c>
      <c r="U216" s="4"/>
      <c r="V216"/>
    </row>
    <row r="217" spans="1:22" s="22" customFormat="1">
      <c r="B217" s="18"/>
      <c r="C217" s="18"/>
      <c r="D217" s="18" t="str">
        <f t="shared" si="22"/>
        <v>-</v>
      </c>
      <c r="E217" s="18">
        <v>240</v>
      </c>
      <c r="F217" s="26" t="s">
        <v>35</v>
      </c>
      <c r="G217" s="18"/>
      <c r="H217" s="18" t="s">
        <v>76</v>
      </c>
      <c r="I217" s="18" t="s">
        <v>310</v>
      </c>
      <c r="J217" s="18"/>
      <c r="K217" s="23" t="s">
        <v>329</v>
      </c>
      <c r="L217" s="19" t="s">
        <v>154</v>
      </c>
      <c r="M217" s="20" t="s">
        <v>130</v>
      </c>
      <c r="N217" s="6" t="e">
        <f>INDEX(#REF!,MATCH('機能要件一覧(各社回答比較) (R7予算用検討)①'!D217,#REF!,0))</f>
        <v>#REF!</v>
      </c>
      <c r="O217" s="6" t="e">
        <f>INDEX(#REF!,MATCH('機能要件一覧(各社回答比較) (R7予算用検討)①'!D217,#REF!,0))</f>
        <v>#REF!</v>
      </c>
      <c r="P217" s="6" t="e">
        <f>INDEX(#REF!,MATCH(D217,#REF!,0))</f>
        <v>#REF!</v>
      </c>
      <c r="Q217" s="6" t="e">
        <f t="shared" si="23"/>
        <v>#REF!</v>
      </c>
      <c r="R217" s="6"/>
      <c r="S217" s="20"/>
      <c r="T217" s="20"/>
      <c r="U217" s="19"/>
      <c r="V217" s="21"/>
    </row>
    <row r="218" spans="1:22" s="22" customFormat="1">
      <c r="B218" s="18"/>
      <c r="C218" s="18"/>
      <c r="D218" s="18" t="str">
        <f t="shared" si="22"/>
        <v>-</v>
      </c>
      <c r="E218" s="18">
        <v>230</v>
      </c>
      <c r="F218" s="26" t="s">
        <v>35</v>
      </c>
      <c r="G218" s="18"/>
      <c r="H218" s="18" t="s">
        <v>168</v>
      </c>
      <c r="I218" s="18" t="s">
        <v>310</v>
      </c>
      <c r="J218" s="18"/>
      <c r="K218" s="23" t="s">
        <v>329</v>
      </c>
      <c r="L218" s="19" t="s">
        <v>80</v>
      </c>
      <c r="M218" s="20" t="s">
        <v>130</v>
      </c>
      <c r="N218" s="6" t="e">
        <f>INDEX(#REF!,MATCH('機能要件一覧(各社回答比較) (R7予算用検討)①'!D218,#REF!,0))</f>
        <v>#REF!</v>
      </c>
      <c r="O218" s="6" t="e">
        <f>INDEX(#REF!,MATCH('機能要件一覧(各社回答比較) (R7予算用検討)①'!D218,#REF!,0))</f>
        <v>#REF!</v>
      </c>
      <c r="P218" s="6" t="e">
        <f>INDEX(#REF!,MATCH(D218,#REF!,0))</f>
        <v>#REF!</v>
      </c>
      <c r="Q218" s="6" t="e">
        <f t="shared" si="23"/>
        <v>#REF!</v>
      </c>
      <c r="R218" s="6"/>
      <c r="S218" s="20"/>
      <c r="T218" s="20"/>
      <c r="U218" s="19"/>
      <c r="V218" s="21"/>
    </row>
    <row r="219" spans="1:22" s="22" customFormat="1">
      <c r="B219" s="18">
        <v>144</v>
      </c>
      <c r="C219" s="18"/>
      <c r="D219" s="18" t="str">
        <f t="shared" si="22"/>
        <v>144-</v>
      </c>
      <c r="E219" s="18"/>
      <c r="F219" s="26" t="s">
        <v>35</v>
      </c>
      <c r="G219" s="18"/>
      <c r="H219" s="18" t="s">
        <v>76</v>
      </c>
      <c r="I219" s="18"/>
      <c r="J219" s="18" t="s">
        <v>426</v>
      </c>
      <c r="K219" s="23" t="s">
        <v>329</v>
      </c>
      <c r="L219" s="19" t="s">
        <v>332</v>
      </c>
      <c r="M219" s="20"/>
      <c r="N219" s="20" t="e">
        <f>INDEX(#REF!,MATCH('機能要件一覧(各社回答比較) (R7予算用検討)①'!D219,#REF!,0))</f>
        <v>#REF!</v>
      </c>
      <c r="O219" s="20" t="e">
        <f>INDEX(#REF!,MATCH('機能要件一覧(各社回答比較) (R7予算用検討)①'!D219,#REF!,0))</f>
        <v>#REF!</v>
      </c>
      <c r="P219" s="20" t="e">
        <f>INDEX(#REF!,MATCH(D219,#REF!,0))</f>
        <v>#REF!</v>
      </c>
      <c r="Q219" s="20" t="e">
        <f t="shared" si="23"/>
        <v>#REF!</v>
      </c>
      <c r="R219" s="57" t="e">
        <f>INDEX(#REF!,MATCH('機能要件一覧(各社回答比較) (R7予算用検討)①'!$D219,#REF!,0))</f>
        <v>#REF!</v>
      </c>
      <c r="S219" s="57" t="e">
        <f>INDEX(#REF!,MATCH('機能要件一覧(各社回答比較) (R7予算用検討)①'!$D219,#REF!,0))</f>
        <v>#REF!</v>
      </c>
      <c r="T219" s="57" t="e">
        <f>INDEX(#REF!,MATCH($D219,#REF!,0))</f>
        <v>#REF!</v>
      </c>
      <c r="U219" s="19"/>
      <c r="V219" s="21"/>
    </row>
    <row r="220" spans="1:22" s="3" customFormat="1" ht="48">
      <c r="A220" s="1"/>
      <c r="B220" s="2">
        <f t="shared" ref="B220:B222" si="24">IF(C220&lt;&gt;"",B219,IF(B219&lt;&gt;"",B219+1,IF(B218="","error",B218+1)))</f>
        <v>144</v>
      </c>
      <c r="C220" s="2">
        <v>1</v>
      </c>
      <c r="D220" s="2" t="str">
        <f t="shared" si="22"/>
        <v>144-1</v>
      </c>
      <c r="E220" s="2">
        <v>152</v>
      </c>
      <c r="F220" s="25" t="s">
        <v>35</v>
      </c>
      <c r="G220" s="2"/>
      <c r="H220" s="2" t="s">
        <v>76</v>
      </c>
      <c r="I220" s="2"/>
      <c r="J220" s="2" t="s">
        <v>426</v>
      </c>
      <c r="K220" s="63" t="s">
        <v>553</v>
      </c>
      <c r="L220" s="4" t="s">
        <v>481</v>
      </c>
      <c r="M220" s="6" t="s">
        <v>130</v>
      </c>
      <c r="N220" s="6" t="e">
        <f>INDEX(#REF!,MATCH('機能要件一覧(各社回答比較) (R7予算用検討)①'!D220,#REF!,0))</f>
        <v>#REF!</v>
      </c>
      <c r="O220" s="6" t="e">
        <f>INDEX(#REF!,MATCH('機能要件一覧(各社回答比較) (R7予算用検討)①'!D220,#REF!,0))</f>
        <v>#REF!</v>
      </c>
      <c r="P220" s="6" t="e">
        <f>INDEX(#REF!,MATCH(D220,#REF!,0))</f>
        <v>#REF!</v>
      </c>
      <c r="Q220" s="6" t="e">
        <f t="shared" si="23"/>
        <v>#REF!</v>
      </c>
      <c r="R220" s="52" t="e">
        <f>INDEX(#REF!,MATCH('機能要件一覧(各社回答比較) (R7予算用検討)①'!$D220,#REF!,0))</f>
        <v>#REF!</v>
      </c>
      <c r="S220" s="52" t="e">
        <f>INDEX(#REF!,MATCH('機能要件一覧(各社回答比較) (R7予算用検討)①'!$D220,#REF!,0))</f>
        <v>#REF!</v>
      </c>
      <c r="T220" s="52" t="e">
        <f>INDEX(#REF!,MATCH($D220,#REF!,0))</f>
        <v>#REF!</v>
      </c>
      <c r="U220" s="4"/>
      <c r="V220"/>
    </row>
    <row r="221" spans="1:22" s="3" customFormat="1">
      <c r="A221" s="1"/>
      <c r="B221" s="2">
        <f t="shared" si="24"/>
        <v>144</v>
      </c>
      <c r="C221" s="2">
        <v>2</v>
      </c>
      <c r="D221" s="2" t="str">
        <f t="shared" si="22"/>
        <v>144-2</v>
      </c>
      <c r="E221" s="2">
        <v>154</v>
      </c>
      <c r="F221" s="25" t="s">
        <v>35</v>
      </c>
      <c r="G221" s="2"/>
      <c r="H221" s="2" t="s">
        <v>76</v>
      </c>
      <c r="I221" s="2"/>
      <c r="J221" s="2" t="s">
        <v>426</v>
      </c>
      <c r="K221" s="35" t="s">
        <v>435</v>
      </c>
      <c r="L221" s="79" t="s">
        <v>480</v>
      </c>
      <c r="M221" s="6" t="s">
        <v>130</v>
      </c>
      <c r="N221" s="6" t="e">
        <f>INDEX(#REF!,MATCH('機能要件一覧(各社回答比較) (R7予算用検討)①'!D221,#REF!,0))</f>
        <v>#REF!</v>
      </c>
      <c r="O221" s="6" t="e">
        <f>INDEX(#REF!,MATCH('機能要件一覧(各社回答比較) (R7予算用検討)①'!D221,#REF!,0))</f>
        <v>#REF!</v>
      </c>
      <c r="P221" s="6" t="e">
        <f>INDEX(#REF!,MATCH(D221,#REF!,0))</f>
        <v>#REF!</v>
      </c>
      <c r="Q221" s="6" t="e">
        <f t="shared" si="23"/>
        <v>#REF!</v>
      </c>
      <c r="R221" s="52" t="e">
        <f>INDEX(#REF!,MATCH('機能要件一覧(各社回答比較) (R7予算用検討)①'!$D221,#REF!,0))</f>
        <v>#REF!</v>
      </c>
      <c r="S221" s="52" t="e">
        <f>INDEX(#REF!,MATCH('機能要件一覧(各社回答比較) (R7予算用検討)①'!$D221,#REF!,0))</f>
        <v>#REF!</v>
      </c>
      <c r="T221" s="52" t="e">
        <f>INDEX(#REF!,MATCH($D221,#REF!,0))</f>
        <v>#REF!</v>
      </c>
      <c r="U221" s="4"/>
      <c r="V221"/>
    </row>
    <row r="222" spans="1:22" s="3" customFormat="1" ht="48">
      <c r="A222" s="1"/>
      <c r="B222" s="2">
        <f t="shared" si="24"/>
        <v>145</v>
      </c>
      <c r="C222" s="2"/>
      <c r="D222" s="2" t="str">
        <f t="shared" si="22"/>
        <v>145-</v>
      </c>
      <c r="E222" s="2">
        <v>123</v>
      </c>
      <c r="F222" s="25" t="s">
        <v>35</v>
      </c>
      <c r="G222" s="2"/>
      <c r="H222" s="2" t="s">
        <v>158</v>
      </c>
      <c r="I222" s="17" t="s">
        <v>360</v>
      </c>
      <c r="J222" s="17" t="s">
        <v>426</v>
      </c>
      <c r="K222" s="35" t="s">
        <v>435</v>
      </c>
      <c r="L222" s="79" t="s">
        <v>479</v>
      </c>
      <c r="M222" s="6" t="s">
        <v>130</v>
      </c>
      <c r="N222" s="6" t="e">
        <f>INDEX(#REF!,MATCH('機能要件一覧(各社回答比較) (R7予算用検討)①'!D222,#REF!,0))</f>
        <v>#REF!</v>
      </c>
      <c r="O222" s="6" t="e">
        <f>INDEX(#REF!,MATCH('機能要件一覧(各社回答比較) (R7予算用検討)①'!D222,#REF!,0))</f>
        <v>#REF!</v>
      </c>
      <c r="P222" s="6" t="e">
        <f>INDEX(#REF!,MATCH(D222,#REF!,0))</f>
        <v>#REF!</v>
      </c>
      <c r="Q222" s="6" t="e">
        <f t="shared" si="23"/>
        <v>#REF!</v>
      </c>
      <c r="R222" s="52" t="e">
        <f>INDEX(#REF!,MATCH('機能要件一覧(各社回答比較) (R7予算用検討)①'!$D222,#REF!,0))</f>
        <v>#REF!</v>
      </c>
      <c r="S222" s="52" t="e">
        <f>INDEX(#REF!,MATCH('機能要件一覧(各社回答比較) (R7予算用検討)①'!$D222,#REF!,0))</f>
        <v>#REF!</v>
      </c>
      <c r="T222" s="52" t="e">
        <f>INDEX(#REF!,MATCH($D222,#REF!,0))</f>
        <v>#REF!</v>
      </c>
      <c r="U222" s="4"/>
      <c r="V222"/>
    </row>
    <row r="223" spans="1:22" s="22" customFormat="1">
      <c r="B223" s="18"/>
      <c r="C223" s="18"/>
      <c r="D223" s="18" t="str">
        <f t="shared" si="22"/>
        <v>-</v>
      </c>
      <c r="E223" s="18">
        <v>136</v>
      </c>
      <c r="F223" s="26" t="s">
        <v>35</v>
      </c>
      <c r="G223" s="18"/>
      <c r="H223" s="18" t="s">
        <v>158</v>
      </c>
      <c r="I223" s="18" t="s">
        <v>359</v>
      </c>
      <c r="J223" s="18"/>
      <c r="K223" s="18" t="s">
        <v>329</v>
      </c>
      <c r="L223" s="19" t="s">
        <v>98</v>
      </c>
      <c r="M223" s="20" t="s">
        <v>130</v>
      </c>
      <c r="N223" s="6" t="e">
        <f>INDEX(#REF!,MATCH('機能要件一覧(各社回答比較) (R7予算用検討)①'!D223,#REF!,0))</f>
        <v>#REF!</v>
      </c>
      <c r="O223" s="6" t="e">
        <f>INDEX(#REF!,MATCH('機能要件一覧(各社回答比較) (R7予算用検討)①'!D223,#REF!,0))</f>
        <v>#REF!</v>
      </c>
      <c r="P223" s="6" t="e">
        <f>INDEX(#REF!,MATCH(D223,#REF!,0))</f>
        <v>#REF!</v>
      </c>
      <c r="Q223" s="6" t="e">
        <f t="shared" si="23"/>
        <v>#REF!</v>
      </c>
      <c r="R223" s="6"/>
      <c r="S223" s="20"/>
      <c r="T223" s="20"/>
      <c r="U223" s="19"/>
      <c r="V223" s="21"/>
    </row>
    <row r="224" spans="1:22" s="22" customFormat="1" ht="48">
      <c r="B224" s="18"/>
      <c r="C224" s="18"/>
      <c r="D224" s="18" t="str">
        <f t="shared" si="22"/>
        <v>-</v>
      </c>
      <c r="E224" s="18">
        <v>150</v>
      </c>
      <c r="F224" s="26" t="s">
        <v>35</v>
      </c>
      <c r="G224" s="18"/>
      <c r="H224" s="18" t="s">
        <v>158</v>
      </c>
      <c r="I224" s="23" t="s">
        <v>380</v>
      </c>
      <c r="J224" s="23"/>
      <c r="K224" s="18" t="s">
        <v>329</v>
      </c>
      <c r="L224" s="19" t="s">
        <v>41</v>
      </c>
      <c r="M224" s="20" t="s">
        <v>132</v>
      </c>
      <c r="N224" s="6" t="e">
        <f>INDEX(#REF!,MATCH('機能要件一覧(各社回答比較) (R7予算用検討)①'!D224,#REF!,0))</f>
        <v>#REF!</v>
      </c>
      <c r="O224" s="6" t="e">
        <f>INDEX(#REF!,MATCH('機能要件一覧(各社回答比較) (R7予算用検討)①'!D224,#REF!,0))</f>
        <v>#REF!</v>
      </c>
      <c r="P224" s="6" t="e">
        <f>INDEX(#REF!,MATCH(D224,#REF!,0))</f>
        <v>#REF!</v>
      </c>
      <c r="Q224" s="6" t="e">
        <f t="shared" si="23"/>
        <v>#REF!</v>
      </c>
      <c r="R224" s="6"/>
      <c r="S224" s="20"/>
      <c r="T224" s="20"/>
      <c r="U224" s="19"/>
      <c r="V224" s="21"/>
    </row>
    <row r="225" spans="1:51" s="3" customFormat="1" ht="97.5" customHeight="1">
      <c r="A225" s="1"/>
      <c r="B225" s="2">
        <v>146</v>
      </c>
      <c r="C225" s="2"/>
      <c r="D225" s="2" t="str">
        <f t="shared" si="22"/>
        <v>146-</v>
      </c>
      <c r="E225" s="2" t="s">
        <v>134</v>
      </c>
      <c r="F225" s="25" t="s">
        <v>118</v>
      </c>
      <c r="G225" s="17"/>
      <c r="H225" s="2" t="s">
        <v>207</v>
      </c>
      <c r="I225" s="2"/>
      <c r="J225" s="2" t="s">
        <v>426</v>
      </c>
      <c r="K225" s="61" t="s">
        <v>426</v>
      </c>
      <c r="L225" s="4" t="s">
        <v>613</v>
      </c>
      <c r="M225" s="6"/>
      <c r="N225" s="6" t="e">
        <f>INDEX(#REF!,MATCH('機能要件一覧(各社回答比較) (R7予算用検討)①'!D225,#REF!,0))</f>
        <v>#REF!</v>
      </c>
      <c r="O225" s="6" t="e">
        <f>INDEX(#REF!,MATCH('機能要件一覧(各社回答比較) (R7予算用検討)①'!D225,#REF!,0))</f>
        <v>#REF!</v>
      </c>
      <c r="P225" s="6" t="e">
        <f>INDEX(#REF!,MATCH(D225,#REF!,0))</f>
        <v>#REF!</v>
      </c>
      <c r="Q225" s="6" t="e">
        <f t="shared" si="23"/>
        <v>#REF!</v>
      </c>
      <c r="R225" s="52" t="e">
        <f>INDEX(#REF!,MATCH('機能要件一覧(各社回答比較) (R7予算用検討)①'!$D225,#REF!,0))</f>
        <v>#REF!</v>
      </c>
      <c r="S225" s="52" t="e">
        <f>INDEX(#REF!,MATCH('機能要件一覧(各社回答比較) (R7予算用検討)①'!$D225,#REF!,0))</f>
        <v>#REF!</v>
      </c>
      <c r="T225" s="52" t="e">
        <f>INDEX(#REF!,MATCH($D225,#REF!,0))</f>
        <v>#REF!</v>
      </c>
      <c r="U225" s="4"/>
      <c r="V225"/>
    </row>
    <row r="226" spans="1:51" s="3" customFormat="1" ht="255" customHeight="1">
      <c r="A226" s="1"/>
      <c r="B226" s="2">
        <v>146</v>
      </c>
      <c r="C226" s="2"/>
      <c r="D226" s="2" t="str">
        <f t="shared" ref="D226" si="25">B226&amp;"-"&amp;C226</f>
        <v>146-</v>
      </c>
      <c r="E226" s="2" t="s">
        <v>134</v>
      </c>
      <c r="F226" s="25" t="s">
        <v>118</v>
      </c>
      <c r="G226" s="17"/>
      <c r="H226" s="2" t="s">
        <v>207</v>
      </c>
      <c r="I226" s="2"/>
      <c r="J226" s="2" t="s">
        <v>426</v>
      </c>
      <c r="K226" s="61" t="s">
        <v>426</v>
      </c>
      <c r="L226" s="4" t="s">
        <v>614</v>
      </c>
      <c r="M226" s="6"/>
      <c r="N226" s="6" t="e">
        <f>INDEX(#REF!,MATCH('機能要件一覧(各社回答比較) (R7予算用検討)①'!D226,#REF!,0))</f>
        <v>#REF!</v>
      </c>
      <c r="O226" s="6" t="e">
        <f>INDEX(#REF!,MATCH('機能要件一覧(各社回答比較) (R7予算用検討)①'!D226,#REF!,0))</f>
        <v>#REF!</v>
      </c>
      <c r="P226" s="6" t="e">
        <f>INDEX(#REF!,MATCH(D226,#REF!,0))</f>
        <v>#REF!</v>
      </c>
      <c r="Q226" s="6" t="e">
        <f t="shared" ref="Q226" si="26">N226&amp;O226&amp;P226</f>
        <v>#REF!</v>
      </c>
      <c r="R226" s="52" t="e">
        <f>INDEX(#REF!,MATCH('機能要件一覧(各社回答比較) (R7予算用検討)①'!$D226,#REF!,0))</f>
        <v>#REF!</v>
      </c>
      <c r="S226" s="52" t="e">
        <f>INDEX(#REF!,MATCH('機能要件一覧(各社回答比較) (R7予算用検討)①'!$D226,#REF!,0))</f>
        <v>#REF!</v>
      </c>
      <c r="T226" s="52" t="e">
        <f>INDEX(#REF!,MATCH($D226,#REF!,0))</f>
        <v>#REF!</v>
      </c>
      <c r="U226" s="4"/>
      <c r="V226"/>
    </row>
    <row r="227" spans="1:51" s="3" customFormat="1" ht="340.5" customHeight="1">
      <c r="A227" s="1"/>
      <c r="B227" s="2">
        <v>146</v>
      </c>
      <c r="C227" s="2"/>
      <c r="D227" s="2" t="str">
        <f t="shared" ref="D227" si="27">B227&amp;"-"&amp;C227</f>
        <v>146-</v>
      </c>
      <c r="E227" s="2" t="s">
        <v>134</v>
      </c>
      <c r="F227" s="25" t="s">
        <v>118</v>
      </c>
      <c r="G227" s="17"/>
      <c r="H227" s="2" t="s">
        <v>207</v>
      </c>
      <c r="I227" s="2"/>
      <c r="J227" s="2" t="s">
        <v>426</v>
      </c>
      <c r="K227" s="61" t="s">
        <v>426</v>
      </c>
      <c r="L227" s="4" t="s">
        <v>615</v>
      </c>
      <c r="M227" s="6"/>
      <c r="N227" s="6" t="e">
        <f>INDEX(#REF!,MATCH('機能要件一覧(各社回答比較) (R7予算用検討)①'!D227,#REF!,0))</f>
        <v>#REF!</v>
      </c>
      <c r="O227" s="6" t="e">
        <f>INDEX(#REF!,MATCH('機能要件一覧(各社回答比較) (R7予算用検討)①'!D227,#REF!,0))</f>
        <v>#REF!</v>
      </c>
      <c r="P227" s="6" t="e">
        <f>INDEX(#REF!,MATCH(D227,#REF!,0))</f>
        <v>#REF!</v>
      </c>
      <c r="Q227" s="6" t="e">
        <f t="shared" ref="Q227" si="28">N227&amp;O227&amp;P227</f>
        <v>#REF!</v>
      </c>
      <c r="R227" s="52" t="e">
        <f>INDEX(#REF!,MATCH('機能要件一覧(各社回答比較) (R7予算用検討)①'!$D227,#REF!,0))</f>
        <v>#REF!</v>
      </c>
      <c r="S227" s="52" t="e">
        <f>INDEX(#REF!,MATCH('機能要件一覧(各社回答比較) (R7予算用検討)①'!$D227,#REF!,0))</f>
        <v>#REF!</v>
      </c>
      <c r="T227" s="52" t="e">
        <f>INDEX(#REF!,MATCH($D227,#REF!,0))</f>
        <v>#REF!</v>
      </c>
      <c r="U227" s="4"/>
      <c r="V227"/>
    </row>
    <row r="228" spans="1:51" s="3" customFormat="1">
      <c r="A228" s="1"/>
      <c r="B228" s="2">
        <f>IF(C228&lt;&gt;"",B225,IF(B225&lt;&gt;"",B225+1,IF(B224="","error",B224+1)))</f>
        <v>146</v>
      </c>
      <c r="C228" s="2">
        <v>1</v>
      </c>
      <c r="D228" s="2" t="str">
        <f t="shared" si="22"/>
        <v>146-1</v>
      </c>
      <c r="E228" s="2">
        <v>180</v>
      </c>
      <c r="F228" s="25" t="s">
        <v>118</v>
      </c>
      <c r="G228" s="4"/>
      <c r="H228" s="2" t="s">
        <v>207</v>
      </c>
      <c r="I228" s="2"/>
      <c r="J228" s="2" t="s">
        <v>616</v>
      </c>
      <c r="K228" s="18" t="s">
        <v>582</v>
      </c>
      <c r="L228" s="19" t="s">
        <v>603</v>
      </c>
      <c r="M228" s="6" t="s">
        <v>130</v>
      </c>
      <c r="N228" s="6" t="e">
        <f>INDEX(#REF!,MATCH('機能要件一覧(各社回答比較) (R7予算用検討)①'!D228,#REF!,0))</f>
        <v>#REF!</v>
      </c>
      <c r="O228" s="6" t="e">
        <f>INDEX(#REF!,MATCH('機能要件一覧(各社回答比較) (R7予算用検討)①'!D228,#REF!,0))</f>
        <v>#REF!</v>
      </c>
      <c r="P228" s="6" t="e">
        <f>INDEX(#REF!,MATCH(D228,#REF!,0))</f>
        <v>#REF!</v>
      </c>
      <c r="Q228" s="6" t="e">
        <f t="shared" si="23"/>
        <v>#REF!</v>
      </c>
      <c r="R228" s="52" t="e">
        <f>INDEX(#REF!,MATCH('機能要件一覧(各社回答比較) (R7予算用検討)①'!$D228,#REF!,0))</f>
        <v>#REF!</v>
      </c>
      <c r="S228" s="52" t="e">
        <f>INDEX(#REF!,MATCH('機能要件一覧(各社回答比較) (R7予算用検討)①'!$D228,#REF!,0))</f>
        <v>#REF!</v>
      </c>
      <c r="T228" s="52" t="e">
        <f>INDEX(#REF!,MATCH($D228,#REF!,0))</f>
        <v>#REF!</v>
      </c>
      <c r="U228" s="4"/>
      <c r="V228"/>
    </row>
    <row r="229" spans="1:51" s="3" customFormat="1">
      <c r="A229" s="1"/>
      <c r="B229" s="2">
        <f>IF(C229&lt;&gt;"",B228,IF(B228&lt;&gt;"",B228+1,IF(B225="","error",B225+1)))</f>
        <v>146</v>
      </c>
      <c r="C229" s="2">
        <v>2</v>
      </c>
      <c r="D229" s="2" t="str">
        <f t="shared" si="22"/>
        <v>146-2</v>
      </c>
      <c r="E229" s="2">
        <v>180</v>
      </c>
      <c r="F229" s="25" t="s">
        <v>118</v>
      </c>
      <c r="G229" s="4"/>
      <c r="H229" s="2" t="s">
        <v>207</v>
      </c>
      <c r="I229" s="2"/>
      <c r="J229" s="2" t="s">
        <v>426</v>
      </c>
      <c r="K229" s="18" t="s">
        <v>582</v>
      </c>
      <c r="L229" s="19" t="s">
        <v>483</v>
      </c>
      <c r="M229" s="6" t="s">
        <v>130</v>
      </c>
      <c r="N229" s="6" t="e">
        <f>INDEX(#REF!,MATCH('機能要件一覧(各社回答比較) (R7予算用検討)①'!D229,#REF!,0))</f>
        <v>#REF!</v>
      </c>
      <c r="O229" s="6" t="e">
        <f>INDEX(#REF!,MATCH('機能要件一覧(各社回答比較) (R7予算用検討)①'!D229,#REF!,0))</f>
        <v>#REF!</v>
      </c>
      <c r="P229" s="6" t="e">
        <f>INDEX(#REF!,MATCH(D229,#REF!,0))</f>
        <v>#REF!</v>
      </c>
      <c r="Q229" s="6" t="e">
        <f t="shared" si="23"/>
        <v>#REF!</v>
      </c>
      <c r="R229" s="52" t="e">
        <f>INDEX(#REF!,MATCH('機能要件一覧(各社回答比較) (R7予算用検討)①'!$D229,#REF!,0))</f>
        <v>#REF!</v>
      </c>
      <c r="S229" s="52" t="e">
        <f>INDEX(#REF!,MATCH('機能要件一覧(各社回答比較) (R7予算用検討)①'!$D229,#REF!,0))</f>
        <v>#REF!</v>
      </c>
      <c r="T229" s="52" t="e">
        <f>INDEX(#REF!,MATCH($D229,#REF!,0))</f>
        <v>#REF!</v>
      </c>
      <c r="U229" s="4"/>
      <c r="V229"/>
    </row>
    <row r="230" spans="1:51" s="3" customFormat="1">
      <c r="A230" s="1"/>
      <c r="B230" s="2">
        <f t="shared" ref="B230:B252" si="29">IF(C230&lt;&gt;"",B229,IF(B229&lt;&gt;"",B229+1,IF(B228="","error",B228+1)))</f>
        <v>146</v>
      </c>
      <c r="C230" s="2">
        <v>3</v>
      </c>
      <c r="D230" s="2" t="str">
        <f t="shared" si="22"/>
        <v>146-3</v>
      </c>
      <c r="E230" s="2" t="s">
        <v>134</v>
      </c>
      <c r="F230" s="25" t="s">
        <v>118</v>
      </c>
      <c r="G230" s="4"/>
      <c r="H230" s="2" t="s">
        <v>207</v>
      </c>
      <c r="I230" s="2"/>
      <c r="J230" s="2" t="s">
        <v>426</v>
      </c>
      <c r="K230" s="18" t="s">
        <v>582</v>
      </c>
      <c r="L230" s="19" t="s">
        <v>257</v>
      </c>
      <c r="M230" s="6"/>
      <c r="N230" s="6" t="e">
        <f>INDEX(#REF!,MATCH('機能要件一覧(各社回答比較) (R7予算用検討)①'!D230,#REF!,0))</f>
        <v>#REF!</v>
      </c>
      <c r="O230" s="6" t="e">
        <f>INDEX(#REF!,MATCH('機能要件一覧(各社回答比較) (R7予算用検討)①'!D230,#REF!,0))</f>
        <v>#REF!</v>
      </c>
      <c r="P230" s="6" t="e">
        <f>INDEX(#REF!,MATCH(D230,#REF!,0))</f>
        <v>#REF!</v>
      </c>
      <c r="Q230" s="6" t="e">
        <f t="shared" si="23"/>
        <v>#REF!</v>
      </c>
      <c r="R230" s="52" t="e">
        <f>INDEX(#REF!,MATCH('機能要件一覧(各社回答比較) (R7予算用検討)①'!$D230,#REF!,0))</f>
        <v>#REF!</v>
      </c>
      <c r="S230" s="52" t="e">
        <f>INDEX(#REF!,MATCH('機能要件一覧(各社回答比較) (R7予算用検討)①'!$D230,#REF!,0))</f>
        <v>#REF!</v>
      </c>
      <c r="T230" s="52" t="e">
        <f>INDEX(#REF!,MATCH($D230,#REF!,0))</f>
        <v>#REF!</v>
      </c>
      <c r="U230" s="4"/>
      <c r="V230"/>
    </row>
    <row r="231" spans="1:51" s="3" customFormat="1">
      <c r="A231" s="1"/>
      <c r="B231" s="2">
        <f t="shared" si="29"/>
        <v>146</v>
      </c>
      <c r="C231" s="2">
        <v>4</v>
      </c>
      <c r="D231" s="2" t="str">
        <f t="shared" si="22"/>
        <v>146-4</v>
      </c>
      <c r="E231" s="2" t="s">
        <v>134</v>
      </c>
      <c r="F231" s="25" t="s">
        <v>118</v>
      </c>
      <c r="G231" s="4"/>
      <c r="H231" s="2" t="s">
        <v>207</v>
      </c>
      <c r="I231" s="2"/>
      <c r="J231" s="2" t="s">
        <v>426</v>
      </c>
      <c r="K231" s="18" t="s">
        <v>582</v>
      </c>
      <c r="L231" s="19" t="s">
        <v>264</v>
      </c>
      <c r="M231" s="6"/>
      <c r="N231" s="6" t="e">
        <f>INDEX(#REF!,MATCH('機能要件一覧(各社回答比較) (R7予算用検討)①'!D231,#REF!,0))</f>
        <v>#REF!</v>
      </c>
      <c r="O231" s="6" t="e">
        <f>INDEX(#REF!,MATCH('機能要件一覧(各社回答比較) (R7予算用検討)①'!D231,#REF!,0))</f>
        <v>#REF!</v>
      </c>
      <c r="P231" s="6" t="e">
        <f>INDEX(#REF!,MATCH(D231,#REF!,0))</f>
        <v>#REF!</v>
      </c>
      <c r="Q231" s="6" t="e">
        <f t="shared" si="23"/>
        <v>#REF!</v>
      </c>
      <c r="R231" s="52" t="e">
        <f>INDEX(#REF!,MATCH('機能要件一覧(各社回答比較) (R7予算用検討)①'!$D231,#REF!,0))</f>
        <v>#REF!</v>
      </c>
      <c r="S231" s="52" t="e">
        <f>INDEX(#REF!,MATCH('機能要件一覧(各社回答比較) (R7予算用検討)①'!$D231,#REF!,0))</f>
        <v>#REF!</v>
      </c>
      <c r="T231" s="52" t="e">
        <f>INDEX(#REF!,MATCH($D231,#REF!,0))</f>
        <v>#REF!</v>
      </c>
      <c r="U231" s="4"/>
      <c r="V231"/>
    </row>
    <row r="232" spans="1:51" customFormat="1">
      <c r="A232" s="1"/>
      <c r="B232" s="2">
        <f t="shared" si="29"/>
        <v>146</v>
      </c>
      <c r="C232" s="2">
        <v>5</v>
      </c>
      <c r="D232" s="2" t="str">
        <f t="shared" si="22"/>
        <v>146-5</v>
      </c>
      <c r="E232" s="2">
        <v>202</v>
      </c>
      <c r="F232" s="25" t="s">
        <v>118</v>
      </c>
      <c r="G232" s="4"/>
      <c r="H232" s="2" t="s">
        <v>207</v>
      </c>
      <c r="I232" s="2"/>
      <c r="J232" s="2" t="s">
        <v>426</v>
      </c>
      <c r="K232" s="18" t="s">
        <v>582</v>
      </c>
      <c r="L232" s="19" t="s">
        <v>258</v>
      </c>
      <c r="M232" s="6" t="s">
        <v>130</v>
      </c>
      <c r="N232" s="6" t="e">
        <f>INDEX(#REF!,MATCH('機能要件一覧(各社回答比較) (R7予算用検討)①'!D232,#REF!,0))</f>
        <v>#REF!</v>
      </c>
      <c r="O232" s="6" t="e">
        <f>INDEX(#REF!,MATCH('機能要件一覧(各社回答比較) (R7予算用検討)①'!D232,#REF!,0))</f>
        <v>#REF!</v>
      </c>
      <c r="P232" s="6" t="e">
        <f>INDEX(#REF!,MATCH(D232,#REF!,0))</f>
        <v>#REF!</v>
      </c>
      <c r="Q232" s="6" t="e">
        <f t="shared" si="23"/>
        <v>#REF!</v>
      </c>
      <c r="R232" s="52" t="e">
        <f>INDEX(#REF!,MATCH('機能要件一覧(各社回答比較) (R7予算用検討)①'!$D232,#REF!,0))</f>
        <v>#REF!</v>
      </c>
      <c r="S232" s="52" t="e">
        <f>INDEX(#REF!,MATCH('機能要件一覧(各社回答比較) (R7予算用検討)①'!$D232,#REF!,0))</f>
        <v>#REF!</v>
      </c>
      <c r="T232" s="52" t="e">
        <f>INDEX(#REF!,MATCH($D232,#REF!,0))</f>
        <v>#REF!</v>
      </c>
      <c r="U232" s="4"/>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row>
    <row r="233" spans="1:51" customFormat="1">
      <c r="A233" s="1"/>
      <c r="B233" s="2">
        <f t="shared" si="29"/>
        <v>146</v>
      </c>
      <c r="C233" s="2">
        <v>6</v>
      </c>
      <c r="D233" s="2" t="str">
        <f t="shared" si="22"/>
        <v>146-6</v>
      </c>
      <c r="E233" s="2">
        <v>202</v>
      </c>
      <c r="F233" s="25" t="s">
        <v>118</v>
      </c>
      <c r="G233" s="4"/>
      <c r="H233" s="2" t="s">
        <v>207</v>
      </c>
      <c r="I233" s="2"/>
      <c r="J233" s="2" t="s">
        <v>426</v>
      </c>
      <c r="K233" s="18" t="s">
        <v>582</v>
      </c>
      <c r="L233" s="19" t="s">
        <v>275</v>
      </c>
      <c r="M233" s="6" t="s">
        <v>130</v>
      </c>
      <c r="N233" s="6" t="e">
        <f>INDEX(#REF!,MATCH('機能要件一覧(各社回答比較) (R7予算用検討)①'!D233,#REF!,0))</f>
        <v>#REF!</v>
      </c>
      <c r="O233" s="6" t="e">
        <f>INDEX(#REF!,MATCH('機能要件一覧(各社回答比較) (R7予算用検討)①'!D233,#REF!,0))</f>
        <v>#REF!</v>
      </c>
      <c r="P233" s="6" t="e">
        <f>INDEX(#REF!,MATCH(D233,#REF!,0))</f>
        <v>#REF!</v>
      </c>
      <c r="Q233" s="6" t="e">
        <f t="shared" si="23"/>
        <v>#REF!</v>
      </c>
      <c r="R233" s="52" t="e">
        <f>INDEX(#REF!,MATCH('機能要件一覧(各社回答比較) (R7予算用検討)①'!$D233,#REF!,0))</f>
        <v>#REF!</v>
      </c>
      <c r="S233" s="52" t="e">
        <f>INDEX(#REF!,MATCH('機能要件一覧(各社回答比較) (R7予算用検討)①'!$D233,#REF!,0))</f>
        <v>#REF!</v>
      </c>
      <c r="T233" s="52" t="e">
        <f>INDEX(#REF!,MATCH($D233,#REF!,0))</f>
        <v>#REF!</v>
      </c>
      <c r="U233" s="4"/>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row>
    <row r="234" spans="1:51" customFormat="1">
      <c r="A234" s="1"/>
      <c r="B234" s="2">
        <f t="shared" si="29"/>
        <v>146</v>
      </c>
      <c r="C234" s="2">
        <v>7</v>
      </c>
      <c r="D234" s="2" t="str">
        <f t="shared" si="22"/>
        <v>146-7</v>
      </c>
      <c r="E234" s="2" t="s">
        <v>134</v>
      </c>
      <c r="F234" s="25" t="s">
        <v>118</v>
      </c>
      <c r="G234" s="4"/>
      <c r="H234" s="2" t="s">
        <v>207</v>
      </c>
      <c r="I234" s="2"/>
      <c r="J234" s="2" t="s">
        <v>426</v>
      </c>
      <c r="K234" s="18" t="s">
        <v>582</v>
      </c>
      <c r="L234" s="19" t="s">
        <v>259</v>
      </c>
      <c r="M234" s="6"/>
      <c r="N234" s="6" t="e">
        <f>INDEX(#REF!,MATCH('機能要件一覧(各社回答比較) (R7予算用検討)①'!D234,#REF!,0))</f>
        <v>#REF!</v>
      </c>
      <c r="O234" s="6" t="e">
        <f>INDEX(#REF!,MATCH('機能要件一覧(各社回答比較) (R7予算用検討)①'!D234,#REF!,0))</f>
        <v>#REF!</v>
      </c>
      <c r="P234" s="6" t="e">
        <f>INDEX(#REF!,MATCH(D234,#REF!,0))</f>
        <v>#REF!</v>
      </c>
      <c r="Q234" s="6" t="e">
        <f t="shared" si="23"/>
        <v>#REF!</v>
      </c>
      <c r="R234" s="52" t="e">
        <f>INDEX(#REF!,MATCH('機能要件一覧(各社回答比較) (R7予算用検討)①'!$D234,#REF!,0))</f>
        <v>#REF!</v>
      </c>
      <c r="S234" s="52" t="e">
        <f>INDEX(#REF!,MATCH('機能要件一覧(各社回答比較) (R7予算用検討)①'!$D234,#REF!,0))</f>
        <v>#REF!</v>
      </c>
      <c r="T234" s="52" t="e">
        <f>INDEX(#REF!,MATCH($D234,#REF!,0))</f>
        <v>#REF!</v>
      </c>
      <c r="U234" s="4"/>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row>
    <row r="235" spans="1:51" customFormat="1">
      <c r="A235" s="1"/>
      <c r="B235" s="2">
        <f t="shared" si="29"/>
        <v>146</v>
      </c>
      <c r="C235" s="2">
        <v>8</v>
      </c>
      <c r="D235" s="2" t="str">
        <f t="shared" si="22"/>
        <v>146-8</v>
      </c>
      <c r="E235" s="2" t="s">
        <v>134</v>
      </c>
      <c r="F235" s="25" t="s">
        <v>118</v>
      </c>
      <c r="G235" s="4"/>
      <c r="H235" s="2" t="s">
        <v>207</v>
      </c>
      <c r="I235" s="2"/>
      <c r="J235" s="2" t="s">
        <v>426</v>
      </c>
      <c r="K235" s="18" t="s">
        <v>582</v>
      </c>
      <c r="L235" s="19" t="s">
        <v>260</v>
      </c>
      <c r="M235" s="6"/>
      <c r="N235" s="6" t="e">
        <f>INDEX(#REF!,MATCH('機能要件一覧(各社回答比較) (R7予算用検討)①'!D235,#REF!,0))</f>
        <v>#REF!</v>
      </c>
      <c r="O235" s="6" t="e">
        <f>INDEX(#REF!,MATCH('機能要件一覧(各社回答比較) (R7予算用検討)①'!D235,#REF!,0))</f>
        <v>#REF!</v>
      </c>
      <c r="P235" s="6" t="e">
        <f>INDEX(#REF!,MATCH(D235,#REF!,0))</f>
        <v>#REF!</v>
      </c>
      <c r="Q235" s="6" t="e">
        <f t="shared" si="23"/>
        <v>#REF!</v>
      </c>
      <c r="R235" s="52" t="e">
        <f>INDEX(#REF!,MATCH('機能要件一覧(各社回答比較) (R7予算用検討)①'!$D235,#REF!,0))</f>
        <v>#REF!</v>
      </c>
      <c r="S235" s="52" t="e">
        <f>INDEX(#REF!,MATCH('機能要件一覧(各社回答比較) (R7予算用検討)①'!$D235,#REF!,0))</f>
        <v>#REF!</v>
      </c>
      <c r="T235" s="52" t="e">
        <f>INDEX(#REF!,MATCH($D235,#REF!,0))</f>
        <v>#REF!</v>
      </c>
      <c r="U235" s="4"/>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row>
    <row r="236" spans="1:51" customFormat="1">
      <c r="A236" s="1"/>
      <c r="B236" s="2">
        <f t="shared" si="29"/>
        <v>146</v>
      </c>
      <c r="C236" s="2">
        <v>9</v>
      </c>
      <c r="D236" s="2" t="str">
        <f t="shared" si="22"/>
        <v>146-9</v>
      </c>
      <c r="E236" s="2">
        <v>202</v>
      </c>
      <c r="F236" s="25" t="s">
        <v>118</v>
      </c>
      <c r="G236" s="4"/>
      <c r="H236" s="2" t="s">
        <v>207</v>
      </c>
      <c r="I236" s="2"/>
      <c r="J236" s="2" t="s">
        <v>426</v>
      </c>
      <c r="K236" s="18" t="s">
        <v>582</v>
      </c>
      <c r="L236" s="19" t="s">
        <v>261</v>
      </c>
      <c r="M236" s="6" t="s">
        <v>130</v>
      </c>
      <c r="N236" s="6" t="e">
        <f>INDEX(#REF!,MATCH('機能要件一覧(各社回答比較) (R7予算用検討)①'!D236,#REF!,0))</f>
        <v>#REF!</v>
      </c>
      <c r="O236" s="6" t="e">
        <f>INDEX(#REF!,MATCH('機能要件一覧(各社回答比較) (R7予算用検討)①'!D236,#REF!,0))</f>
        <v>#REF!</v>
      </c>
      <c r="P236" s="6" t="e">
        <f>INDEX(#REF!,MATCH(D236,#REF!,0))</f>
        <v>#REF!</v>
      </c>
      <c r="Q236" s="6" t="e">
        <f t="shared" si="23"/>
        <v>#REF!</v>
      </c>
      <c r="R236" s="52" t="e">
        <f>INDEX(#REF!,MATCH('機能要件一覧(各社回答比較) (R7予算用検討)①'!$D236,#REF!,0))</f>
        <v>#REF!</v>
      </c>
      <c r="S236" s="52" t="e">
        <f>INDEX(#REF!,MATCH('機能要件一覧(各社回答比較) (R7予算用検討)①'!$D236,#REF!,0))</f>
        <v>#REF!</v>
      </c>
      <c r="T236" s="52" t="e">
        <f>INDEX(#REF!,MATCH($D236,#REF!,0))</f>
        <v>#REF!</v>
      </c>
      <c r="U236" s="4"/>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row>
    <row r="237" spans="1:51" customFormat="1">
      <c r="A237" s="1"/>
      <c r="B237" s="2">
        <f t="shared" si="29"/>
        <v>146</v>
      </c>
      <c r="C237" s="2">
        <v>10</v>
      </c>
      <c r="D237" s="2" t="str">
        <f t="shared" si="22"/>
        <v>146-10</v>
      </c>
      <c r="E237" s="2" t="s">
        <v>134</v>
      </c>
      <c r="F237" s="25" t="s">
        <v>118</v>
      </c>
      <c r="G237" s="4"/>
      <c r="H237" s="2" t="s">
        <v>207</v>
      </c>
      <c r="I237" s="2"/>
      <c r="J237" s="2" t="s">
        <v>426</v>
      </c>
      <c r="K237" s="18" t="s">
        <v>582</v>
      </c>
      <c r="L237" s="19" t="s">
        <v>262</v>
      </c>
      <c r="M237" s="6"/>
      <c r="N237" s="6" t="e">
        <f>INDEX(#REF!,MATCH('機能要件一覧(各社回答比較) (R7予算用検討)①'!D237,#REF!,0))</f>
        <v>#REF!</v>
      </c>
      <c r="O237" s="6" t="e">
        <f>INDEX(#REF!,MATCH('機能要件一覧(各社回答比較) (R7予算用検討)①'!D237,#REF!,0))</f>
        <v>#REF!</v>
      </c>
      <c r="P237" s="6" t="e">
        <f>INDEX(#REF!,MATCH(D237,#REF!,0))</f>
        <v>#REF!</v>
      </c>
      <c r="Q237" s="6" t="e">
        <f t="shared" si="23"/>
        <v>#REF!</v>
      </c>
      <c r="R237" s="52" t="e">
        <f>INDEX(#REF!,MATCH('機能要件一覧(各社回答比較) (R7予算用検討)①'!$D237,#REF!,0))</f>
        <v>#REF!</v>
      </c>
      <c r="S237" s="52" t="e">
        <f>INDEX(#REF!,MATCH('機能要件一覧(各社回答比較) (R7予算用検討)①'!$D237,#REF!,0))</f>
        <v>#REF!</v>
      </c>
      <c r="T237" s="52" t="e">
        <f>INDEX(#REF!,MATCH($D237,#REF!,0))</f>
        <v>#REF!</v>
      </c>
      <c r="U237" s="4"/>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row>
    <row r="238" spans="1:51" customFormat="1">
      <c r="A238" s="1"/>
      <c r="B238" s="2">
        <f t="shared" si="29"/>
        <v>146</v>
      </c>
      <c r="C238" s="2">
        <v>11</v>
      </c>
      <c r="D238" s="2" t="str">
        <f t="shared" si="22"/>
        <v>146-11</v>
      </c>
      <c r="E238" s="2" t="s">
        <v>134</v>
      </c>
      <c r="F238" s="25" t="s">
        <v>118</v>
      </c>
      <c r="G238" s="4"/>
      <c r="H238" s="2" t="s">
        <v>207</v>
      </c>
      <c r="I238" s="2"/>
      <c r="J238" s="2" t="s">
        <v>426</v>
      </c>
      <c r="K238" s="18" t="s">
        <v>582</v>
      </c>
      <c r="L238" s="19" t="s">
        <v>263</v>
      </c>
      <c r="M238" s="6"/>
      <c r="N238" s="6" t="e">
        <f>INDEX(#REF!,MATCH('機能要件一覧(各社回答比較) (R7予算用検討)①'!D238,#REF!,0))</f>
        <v>#REF!</v>
      </c>
      <c r="O238" s="6" t="e">
        <f>INDEX(#REF!,MATCH('機能要件一覧(各社回答比較) (R7予算用検討)①'!D238,#REF!,0))</f>
        <v>#REF!</v>
      </c>
      <c r="P238" s="6" t="e">
        <f>INDEX(#REF!,MATCH(D238,#REF!,0))</f>
        <v>#REF!</v>
      </c>
      <c r="Q238" s="6" t="e">
        <f t="shared" si="23"/>
        <v>#REF!</v>
      </c>
      <c r="R238" s="52" t="e">
        <f>INDEX(#REF!,MATCH('機能要件一覧(各社回答比較) (R7予算用検討)①'!$D238,#REF!,0))</f>
        <v>#REF!</v>
      </c>
      <c r="S238" s="52" t="e">
        <f>INDEX(#REF!,MATCH('機能要件一覧(各社回答比較) (R7予算用検討)①'!$D238,#REF!,0))</f>
        <v>#REF!</v>
      </c>
      <c r="T238" s="52" t="e">
        <f>INDEX(#REF!,MATCH($D238,#REF!,0))</f>
        <v>#REF!</v>
      </c>
      <c r="U238" s="4"/>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row>
    <row r="239" spans="1:51" customFormat="1">
      <c r="A239" s="1"/>
      <c r="B239" s="2">
        <f t="shared" si="29"/>
        <v>146</v>
      </c>
      <c r="C239" s="2">
        <v>12</v>
      </c>
      <c r="D239" s="2" t="str">
        <f t="shared" si="22"/>
        <v>146-12</v>
      </c>
      <c r="E239" s="2" t="s">
        <v>134</v>
      </c>
      <c r="F239" s="25" t="s">
        <v>118</v>
      </c>
      <c r="G239" s="4"/>
      <c r="H239" s="2" t="s">
        <v>207</v>
      </c>
      <c r="I239" s="2"/>
      <c r="J239" s="2" t="s">
        <v>426</v>
      </c>
      <c r="K239" s="18" t="s">
        <v>582</v>
      </c>
      <c r="L239" s="19" t="s">
        <v>265</v>
      </c>
      <c r="M239" s="6"/>
      <c r="N239" s="6" t="e">
        <f>INDEX(#REF!,MATCH('機能要件一覧(各社回答比較) (R7予算用検討)①'!D239,#REF!,0))</f>
        <v>#REF!</v>
      </c>
      <c r="O239" s="6" t="e">
        <f>INDEX(#REF!,MATCH('機能要件一覧(各社回答比較) (R7予算用検討)①'!D239,#REF!,0))</f>
        <v>#REF!</v>
      </c>
      <c r="P239" s="6" t="e">
        <f>INDEX(#REF!,MATCH(D239,#REF!,0))</f>
        <v>#REF!</v>
      </c>
      <c r="Q239" s="6" t="e">
        <f t="shared" si="23"/>
        <v>#REF!</v>
      </c>
      <c r="R239" s="52" t="e">
        <f>INDEX(#REF!,MATCH('機能要件一覧(各社回答比較) (R7予算用検討)①'!$D239,#REF!,0))</f>
        <v>#REF!</v>
      </c>
      <c r="S239" s="52" t="e">
        <f>INDEX(#REF!,MATCH('機能要件一覧(各社回答比較) (R7予算用検討)①'!$D239,#REF!,0))</f>
        <v>#REF!</v>
      </c>
      <c r="T239" s="52" t="e">
        <f>INDEX(#REF!,MATCH($D239,#REF!,0))</f>
        <v>#REF!</v>
      </c>
      <c r="U239" s="4"/>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row>
    <row r="240" spans="1:51" customFormat="1">
      <c r="A240" s="1"/>
      <c r="B240" s="2">
        <f t="shared" si="29"/>
        <v>146</v>
      </c>
      <c r="C240" s="2">
        <v>13</v>
      </c>
      <c r="D240" s="2" t="str">
        <f t="shared" si="22"/>
        <v>146-13</v>
      </c>
      <c r="E240" s="2" t="s">
        <v>134</v>
      </c>
      <c r="F240" s="25" t="s">
        <v>118</v>
      </c>
      <c r="G240" s="4"/>
      <c r="H240" s="2" t="s">
        <v>207</v>
      </c>
      <c r="I240" s="2"/>
      <c r="J240" s="2" t="s">
        <v>426</v>
      </c>
      <c r="K240" s="18" t="s">
        <v>582</v>
      </c>
      <c r="L240" s="19" t="s">
        <v>266</v>
      </c>
      <c r="M240" s="6"/>
      <c r="N240" s="6" t="e">
        <f>INDEX(#REF!,MATCH('機能要件一覧(各社回答比較) (R7予算用検討)①'!D240,#REF!,0))</f>
        <v>#REF!</v>
      </c>
      <c r="O240" s="6" t="e">
        <f>INDEX(#REF!,MATCH('機能要件一覧(各社回答比較) (R7予算用検討)①'!D240,#REF!,0))</f>
        <v>#REF!</v>
      </c>
      <c r="P240" s="6" t="e">
        <f>INDEX(#REF!,MATCH(D240,#REF!,0))</f>
        <v>#REF!</v>
      </c>
      <c r="Q240" s="6" t="e">
        <f t="shared" si="23"/>
        <v>#REF!</v>
      </c>
      <c r="R240" s="52" t="e">
        <f>INDEX(#REF!,MATCH('機能要件一覧(各社回答比較) (R7予算用検討)①'!$D240,#REF!,0))</f>
        <v>#REF!</v>
      </c>
      <c r="S240" s="52" t="e">
        <f>INDEX(#REF!,MATCH('機能要件一覧(各社回答比較) (R7予算用検討)①'!$D240,#REF!,0))</f>
        <v>#REF!</v>
      </c>
      <c r="T240" s="52" t="e">
        <f>INDEX(#REF!,MATCH($D240,#REF!,0))</f>
        <v>#REF!</v>
      </c>
      <c r="U240" s="4"/>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row>
    <row r="241" spans="1:51" customFormat="1">
      <c r="A241" s="1"/>
      <c r="B241" s="2">
        <f t="shared" si="29"/>
        <v>146</v>
      </c>
      <c r="C241" s="2">
        <v>14</v>
      </c>
      <c r="D241" s="2" t="str">
        <f t="shared" si="22"/>
        <v>146-14</v>
      </c>
      <c r="E241" s="2" t="s">
        <v>134</v>
      </c>
      <c r="F241" s="25" t="s">
        <v>118</v>
      </c>
      <c r="G241" s="4"/>
      <c r="H241" s="2" t="s">
        <v>207</v>
      </c>
      <c r="I241" s="2"/>
      <c r="J241" s="2" t="s">
        <v>426</v>
      </c>
      <c r="K241" s="18" t="s">
        <v>582</v>
      </c>
      <c r="L241" s="19" t="s">
        <v>267</v>
      </c>
      <c r="M241" s="6"/>
      <c r="N241" s="6" t="e">
        <f>INDEX(#REF!,MATCH('機能要件一覧(各社回答比較) (R7予算用検討)①'!D241,#REF!,0))</f>
        <v>#REF!</v>
      </c>
      <c r="O241" s="6" t="e">
        <f>INDEX(#REF!,MATCH('機能要件一覧(各社回答比較) (R7予算用検討)①'!D241,#REF!,0))</f>
        <v>#REF!</v>
      </c>
      <c r="P241" s="6" t="e">
        <f>INDEX(#REF!,MATCH(D241,#REF!,0))</f>
        <v>#REF!</v>
      </c>
      <c r="Q241" s="6" t="e">
        <f t="shared" si="23"/>
        <v>#REF!</v>
      </c>
      <c r="R241" s="52" t="e">
        <f>INDEX(#REF!,MATCH('機能要件一覧(各社回答比較) (R7予算用検討)①'!$D241,#REF!,0))</f>
        <v>#REF!</v>
      </c>
      <c r="S241" s="52" t="e">
        <f>INDEX(#REF!,MATCH('機能要件一覧(各社回答比較) (R7予算用検討)①'!$D241,#REF!,0))</f>
        <v>#REF!</v>
      </c>
      <c r="T241" s="52" t="e">
        <f>INDEX(#REF!,MATCH($D241,#REF!,0))</f>
        <v>#REF!</v>
      </c>
      <c r="U241" s="4"/>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row>
    <row r="242" spans="1:51" customFormat="1">
      <c r="A242" s="1"/>
      <c r="B242" s="2">
        <f t="shared" si="29"/>
        <v>146</v>
      </c>
      <c r="C242" s="2">
        <v>15</v>
      </c>
      <c r="D242" s="2" t="str">
        <f t="shared" si="22"/>
        <v>146-15</v>
      </c>
      <c r="E242" s="2" t="s">
        <v>134</v>
      </c>
      <c r="F242" s="25" t="s">
        <v>118</v>
      </c>
      <c r="G242" s="4"/>
      <c r="H242" s="2" t="s">
        <v>207</v>
      </c>
      <c r="I242" s="2"/>
      <c r="J242" s="2" t="s">
        <v>426</v>
      </c>
      <c r="K242" s="18" t="s">
        <v>582</v>
      </c>
      <c r="L242" s="19" t="s">
        <v>268</v>
      </c>
      <c r="M242" s="6"/>
      <c r="N242" s="6" t="e">
        <f>INDEX(#REF!,MATCH('機能要件一覧(各社回答比較) (R7予算用検討)①'!D242,#REF!,0))</f>
        <v>#REF!</v>
      </c>
      <c r="O242" s="6" t="e">
        <f>INDEX(#REF!,MATCH('機能要件一覧(各社回答比較) (R7予算用検討)①'!D242,#REF!,0))</f>
        <v>#REF!</v>
      </c>
      <c r="P242" s="6" t="e">
        <f>INDEX(#REF!,MATCH(D242,#REF!,0))</f>
        <v>#REF!</v>
      </c>
      <c r="Q242" s="6" t="e">
        <f t="shared" si="23"/>
        <v>#REF!</v>
      </c>
      <c r="R242" s="52" t="e">
        <f>INDEX(#REF!,MATCH('機能要件一覧(各社回答比較) (R7予算用検討)①'!$D242,#REF!,0))</f>
        <v>#REF!</v>
      </c>
      <c r="S242" s="52" t="e">
        <f>INDEX(#REF!,MATCH('機能要件一覧(各社回答比較) (R7予算用検討)①'!$D242,#REF!,0))</f>
        <v>#REF!</v>
      </c>
      <c r="T242" s="52" t="e">
        <f>INDEX(#REF!,MATCH($D242,#REF!,0))</f>
        <v>#REF!</v>
      </c>
      <c r="U242" s="4"/>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row>
    <row r="243" spans="1:51" customFormat="1">
      <c r="A243" s="1"/>
      <c r="B243" s="2">
        <f t="shared" si="29"/>
        <v>146</v>
      </c>
      <c r="C243" s="2">
        <v>16</v>
      </c>
      <c r="D243" s="2" t="str">
        <f t="shared" si="22"/>
        <v>146-16</v>
      </c>
      <c r="E243" s="2" t="s">
        <v>134</v>
      </c>
      <c r="F243" s="25" t="s">
        <v>118</v>
      </c>
      <c r="G243" s="4"/>
      <c r="H243" s="2" t="s">
        <v>207</v>
      </c>
      <c r="I243" s="2"/>
      <c r="J243" s="2" t="s">
        <v>426</v>
      </c>
      <c r="K243" s="18" t="s">
        <v>582</v>
      </c>
      <c r="L243" s="19" t="s">
        <v>269</v>
      </c>
      <c r="M243" s="6"/>
      <c r="N243" s="6" t="e">
        <f>INDEX(#REF!,MATCH('機能要件一覧(各社回答比較) (R7予算用検討)①'!D243,#REF!,0))</f>
        <v>#REF!</v>
      </c>
      <c r="O243" s="6" t="e">
        <f>INDEX(#REF!,MATCH('機能要件一覧(各社回答比較) (R7予算用検討)①'!D243,#REF!,0))</f>
        <v>#REF!</v>
      </c>
      <c r="P243" s="6" t="e">
        <f>INDEX(#REF!,MATCH(D243,#REF!,0))</f>
        <v>#REF!</v>
      </c>
      <c r="Q243" s="6" t="e">
        <f t="shared" si="23"/>
        <v>#REF!</v>
      </c>
      <c r="R243" s="52" t="e">
        <f>INDEX(#REF!,MATCH('機能要件一覧(各社回答比較) (R7予算用検討)①'!$D243,#REF!,0))</f>
        <v>#REF!</v>
      </c>
      <c r="S243" s="52" t="e">
        <f>INDEX(#REF!,MATCH('機能要件一覧(各社回答比較) (R7予算用検討)①'!$D243,#REF!,0))</f>
        <v>#REF!</v>
      </c>
      <c r="T243" s="52" t="e">
        <f>INDEX(#REF!,MATCH($D243,#REF!,0))</f>
        <v>#REF!</v>
      </c>
      <c r="U243" s="4"/>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row>
    <row r="244" spans="1:51" customFormat="1">
      <c r="A244" s="1"/>
      <c r="B244" s="2">
        <f t="shared" si="29"/>
        <v>146</v>
      </c>
      <c r="C244" s="2">
        <v>17</v>
      </c>
      <c r="D244" s="2" t="str">
        <f t="shared" si="22"/>
        <v>146-17</v>
      </c>
      <c r="E244" s="2" t="s">
        <v>134</v>
      </c>
      <c r="F244" s="25" t="s">
        <v>118</v>
      </c>
      <c r="G244" s="4"/>
      <c r="H244" s="2" t="s">
        <v>207</v>
      </c>
      <c r="I244" s="2"/>
      <c r="J244" s="2" t="s">
        <v>426</v>
      </c>
      <c r="K244" s="18" t="s">
        <v>582</v>
      </c>
      <c r="L244" s="19" t="s">
        <v>270</v>
      </c>
      <c r="M244" s="6"/>
      <c r="N244" s="6" t="e">
        <f>INDEX(#REF!,MATCH('機能要件一覧(各社回答比較) (R7予算用検討)①'!D244,#REF!,0))</f>
        <v>#REF!</v>
      </c>
      <c r="O244" s="6" t="e">
        <f>INDEX(#REF!,MATCH('機能要件一覧(各社回答比較) (R7予算用検討)①'!D244,#REF!,0))</f>
        <v>#REF!</v>
      </c>
      <c r="P244" s="6" t="e">
        <f>INDEX(#REF!,MATCH(D244,#REF!,0))</f>
        <v>#REF!</v>
      </c>
      <c r="Q244" s="6" t="e">
        <f t="shared" si="23"/>
        <v>#REF!</v>
      </c>
      <c r="R244" s="52" t="e">
        <f>INDEX(#REF!,MATCH('機能要件一覧(各社回答比較) (R7予算用検討)①'!$D244,#REF!,0))</f>
        <v>#REF!</v>
      </c>
      <c r="S244" s="52" t="e">
        <f>INDEX(#REF!,MATCH('機能要件一覧(各社回答比較) (R7予算用検討)①'!$D244,#REF!,0))</f>
        <v>#REF!</v>
      </c>
      <c r="T244" s="52" t="e">
        <f>INDEX(#REF!,MATCH($D244,#REF!,0))</f>
        <v>#REF!</v>
      </c>
      <c r="U244" s="4"/>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row>
    <row r="245" spans="1:51" customFormat="1">
      <c r="A245" s="1"/>
      <c r="B245" s="2">
        <f t="shared" si="29"/>
        <v>146</v>
      </c>
      <c r="C245" s="2">
        <v>18</v>
      </c>
      <c r="D245" s="2" t="str">
        <f t="shared" si="22"/>
        <v>146-18</v>
      </c>
      <c r="E245" s="2" t="s">
        <v>134</v>
      </c>
      <c r="F245" s="25" t="s">
        <v>118</v>
      </c>
      <c r="G245" s="4"/>
      <c r="H245" s="2" t="s">
        <v>207</v>
      </c>
      <c r="I245" s="2"/>
      <c r="J245" s="2" t="s">
        <v>426</v>
      </c>
      <c r="K245" s="18" t="s">
        <v>582</v>
      </c>
      <c r="L245" s="19" t="s">
        <v>271</v>
      </c>
      <c r="M245" s="6"/>
      <c r="N245" s="6" t="e">
        <f>INDEX(#REF!,MATCH('機能要件一覧(各社回答比較) (R7予算用検討)①'!D245,#REF!,0))</f>
        <v>#REF!</v>
      </c>
      <c r="O245" s="6" t="e">
        <f>INDEX(#REF!,MATCH('機能要件一覧(各社回答比較) (R7予算用検討)①'!D245,#REF!,0))</f>
        <v>#REF!</v>
      </c>
      <c r="P245" s="6" t="e">
        <f>INDEX(#REF!,MATCH(D245,#REF!,0))</f>
        <v>#REF!</v>
      </c>
      <c r="Q245" s="6" t="e">
        <f t="shared" si="23"/>
        <v>#REF!</v>
      </c>
      <c r="R245" s="52" t="e">
        <f>INDEX(#REF!,MATCH('機能要件一覧(各社回答比較) (R7予算用検討)①'!$D245,#REF!,0))</f>
        <v>#REF!</v>
      </c>
      <c r="S245" s="52" t="e">
        <f>INDEX(#REF!,MATCH('機能要件一覧(各社回答比較) (R7予算用検討)①'!$D245,#REF!,0))</f>
        <v>#REF!</v>
      </c>
      <c r="T245" s="52" t="e">
        <f>INDEX(#REF!,MATCH($D245,#REF!,0))</f>
        <v>#REF!</v>
      </c>
      <c r="U245" s="4"/>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row>
    <row r="246" spans="1:51" customFormat="1">
      <c r="A246" s="1"/>
      <c r="B246" s="2">
        <f t="shared" si="29"/>
        <v>146</v>
      </c>
      <c r="C246" s="2">
        <v>19</v>
      </c>
      <c r="D246" s="2" t="str">
        <f t="shared" si="22"/>
        <v>146-19</v>
      </c>
      <c r="E246" s="2" t="s">
        <v>134</v>
      </c>
      <c r="F246" s="25" t="s">
        <v>118</v>
      </c>
      <c r="G246" s="4"/>
      <c r="H246" s="2" t="s">
        <v>207</v>
      </c>
      <c r="I246" s="2"/>
      <c r="J246" s="2" t="s">
        <v>426</v>
      </c>
      <c r="K246" s="18" t="s">
        <v>582</v>
      </c>
      <c r="L246" s="19" t="s">
        <v>272</v>
      </c>
      <c r="M246" s="6"/>
      <c r="N246" s="6" t="e">
        <f>INDEX(#REF!,MATCH('機能要件一覧(各社回答比較) (R7予算用検討)①'!D246,#REF!,0))</f>
        <v>#REF!</v>
      </c>
      <c r="O246" s="6" t="e">
        <f>INDEX(#REF!,MATCH('機能要件一覧(各社回答比較) (R7予算用検討)①'!D246,#REF!,0))</f>
        <v>#REF!</v>
      </c>
      <c r="P246" s="6" t="e">
        <f>INDEX(#REF!,MATCH(D246,#REF!,0))</f>
        <v>#REF!</v>
      </c>
      <c r="Q246" s="6" t="e">
        <f t="shared" si="23"/>
        <v>#REF!</v>
      </c>
      <c r="R246" s="52" t="e">
        <f>INDEX(#REF!,MATCH('機能要件一覧(各社回答比較) (R7予算用検討)①'!$D246,#REF!,0))</f>
        <v>#REF!</v>
      </c>
      <c r="S246" s="52" t="e">
        <f>INDEX(#REF!,MATCH('機能要件一覧(各社回答比較) (R7予算用検討)①'!$D246,#REF!,0))</f>
        <v>#REF!</v>
      </c>
      <c r="T246" s="52" t="e">
        <f>INDEX(#REF!,MATCH($D246,#REF!,0))</f>
        <v>#REF!</v>
      </c>
      <c r="U246" s="4"/>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row>
    <row r="247" spans="1:51" customFormat="1">
      <c r="A247" s="1"/>
      <c r="B247" s="2">
        <f t="shared" si="29"/>
        <v>146</v>
      </c>
      <c r="C247" s="2">
        <v>20</v>
      </c>
      <c r="D247" s="2" t="str">
        <f t="shared" si="22"/>
        <v>146-20</v>
      </c>
      <c r="E247" s="2">
        <v>204</v>
      </c>
      <c r="F247" s="25" t="s">
        <v>118</v>
      </c>
      <c r="G247" s="4"/>
      <c r="H247" s="2" t="s">
        <v>207</v>
      </c>
      <c r="I247" s="2"/>
      <c r="J247" s="2" t="s">
        <v>426</v>
      </c>
      <c r="K247" s="18" t="s">
        <v>582</v>
      </c>
      <c r="L247" s="19" t="s">
        <v>273</v>
      </c>
      <c r="M247" s="6" t="s">
        <v>130</v>
      </c>
      <c r="N247" s="6" t="e">
        <f>INDEX(#REF!,MATCH('機能要件一覧(各社回答比較) (R7予算用検討)①'!D247,#REF!,0))</f>
        <v>#REF!</v>
      </c>
      <c r="O247" s="6" t="e">
        <f>INDEX(#REF!,MATCH('機能要件一覧(各社回答比較) (R7予算用検討)①'!D247,#REF!,0))</f>
        <v>#REF!</v>
      </c>
      <c r="P247" s="6" t="e">
        <f>INDEX(#REF!,MATCH(D247,#REF!,0))</f>
        <v>#REF!</v>
      </c>
      <c r="Q247" s="6" t="e">
        <f t="shared" si="23"/>
        <v>#REF!</v>
      </c>
      <c r="R247" s="52" t="e">
        <f>INDEX(#REF!,MATCH('機能要件一覧(各社回答比較) (R7予算用検討)①'!$D247,#REF!,0))</f>
        <v>#REF!</v>
      </c>
      <c r="S247" s="52" t="e">
        <f>INDEX(#REF!,MATCH('機能要件一覧(各社回答比較) (R7予算用検討)①'!$D247,#REF!,0))</f>
        <v>#REF!</v>
      </c>
      <c r="T247" s="52" t="e">
        <f>INDEX(#REF!,MATCH($D247,#REF!,0))</f>
        <v>#REF!</v>
      </c>
      <c r="U247" s="4"/>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row>
    <row r="248" spans="1:51" s="3" customFormat="1">
      <c r="A248" s="1"/>
      <c r="B248" s="2">
        <f t="shared" si="29"/>
        <v>146</v>
      </c>
      <c r="C248" s="2">
        <v>21</v>
      </c>
      <c r="D248" s="2" t="str">
        <f t="shared" si="22"/>
        <v>146-21</v>
      </c>
      <c r="E248" s="2" t="s">
        <v>134</v>
      </c>
      <c r="F248" s="25" t="s">
        <v>118</v>
      </c>
      <c r="G248" s="4"/>
      <c r="H248" s="2" t="s">
        <v>207</v>
      </c>
      <c r="I248" s="2"/>
      <c r="J248" s="2" t="s">
        <v>426</v>
      </c>
      <c r="K248" s="18" t="s">
        <v>582</v>
      </c>
      <c r="L248" s="19" t="s">
        <v>274</v>
      </c>
      <c r="M248" s="6"/>
      <c r="N248" s="6" t="e">
        <f>INDEX(#REF!,MATCH('機能要件一覧(各社回答比較) (R7予算用検討)①'!D248,#REF!,0))</f>
        <v>#REF!</v>
      </c>
      <c r="O248" s="6" t="e">
        <f>INDEX(#REF!,MATCH('機能要件一覧(各社回答比較) (R7予算用検討)①'!D248,#REF!,0))</f>
        <v>#REF!</v>
      </c>
      <c r="P248" s="6" t="e">
        <f>INDEX(#REF!,MATCH(D248,#REF!,0))</f>
        <v>#REF!</v>
      </c>
      <c r="Q248" s="6" t="e">
        <f t="shared" si="23"/>
        <v>#REF!</v>
      </c>
      <c r="R248" s="52" t="e">
        <f>INDEX(#REF!,MATCH('機能要件一覧(各社回答比較) (R7予算用検討)①'!$D248,#REF!,0))</f>
        <v>#REF!</v>
      </c>
      <c r="S248" s="52" t="e">
        <f>INDEX(#REF!,MATCH('機能要件一覧(各社回答比較) (R7予算用検討)①'!$D248,#REF!,0))</f>
        <v>#REF!</v>
      </c>
      <c r="T248" s="52" t="e">
        <f>INDEX(#REF!,MATCH($D248,#REF!,0))</f>
        <v>#REF!</v>
      </c>
      <c r="U248" s="4"/>
      <c r="V248"/>
    </row>
    <row r="249" spans="1:51" s="3" customFormat="1">
      <c r="A249" s="1"/>
      <c r="B249" s="2">
        <f t="shared" si="29"/>
        <v>146</v>
      </c>
      <c r="C249" s="2">
        <v>22</v>
      </c>
      <c r="D249" s="2" t="str">
        <f t="shared" si="22"/>
        <v>146-22</v>
      </c>
      <c r="E249" s="2">
        <v>180</v>
      </c>
      <c r="F249" s="25" t="s">
        <v>118</v>
      </c>
      <c r="G249" s="4"/>
      <c r="H249" s="2" t="s">
        <v>207</v>
      </c>
      <c r="I249" s="2"/>
      <c r="J249" s="2" t="s">
        <v>426</v>
      </c>
      <c r="K249" s="18" t="s">
        <v>582</v>
      </c>
      <c r="L249" s="19" t="s">
        <v>209</v>
      </c>
      <c r="M249" s="6" t="s">
        <v>130</v>
      </c>
      <c r="N249" s="6" t="e">
        <f>INDEX(#REF!,MATCH('機能要件一覧(各社回答比較) (R7予算用検討)①'!D249,#REF!,0))</f>
        <v>#REF!</v>
      </c>
      <c r="O249" s="6" t="e">
        <f>INDEX(#REF!,MATCH('機能要件一覧(各社回答比較) (R7予算用検討)①'!D249,#REF!,0))</f>
        <v>#REF!</v>
      </c>
      <c r="P249" s="6" t="e">
        <f>INDEX(#REF!,MATCH(D249,#REF!,0))</f>
        <v>#REF!</v>
      </c>
      <c r="Q249" s="6" t="e">
        <f t="shared" si="23"/>
        <v>#REF!</v>
      </c>
      <c r="R249" s="52" t="e">
        <f>INDEX(#REF!,MATCH('機能要件一覧(各社回答比較) (R7予算用検討)①'!$D249,#REF!,0))</f>
        <v>#REF!</v>
      </c>
      <c r="S249" s="52" t="e">
        <f>INDEX(#REF!,MATCH('機能要件一覧(各社回答比較) (R7予算用検討)①'!$D249,#REF!,0))</f>
        <v>#REF!</v>
      </c>
      <c r="T249" s="52" t="e">
        <f>INDEX(#REF!,MATCH($D249,#REF!,0))</f>
        <v>#REF!</v>
      </c>
      <c r="U249" s="4"/>
      <c r="V249"/>
    </row>
    <row r="250" spans="1:51" s="3" customFormat="1">
      <c r="A250" s="1"/>
      <c r="B250" s="2">
        <f t="shared" si="29"/>
        <v>146</v>
      </c>
      <c r="C250" s="2">
        <v>23</v>
      </c>
      <c r="D250" s="2" t="str">
        <f t="shared" si="22"/>
        <v>146-23</v>
      </c>
      <c r="E250" s="2">
        <v>166</v>
      </c>
      <c r="F250" s="25" t="s">
        <v>118</v>
      </c>
      <c r="G250" s="4"/>
      <c r="H250" s="2" t="s">
        <v>207</v>
      </c>
      <c r="I250" s="2"/>
      <c r="J250" s="2" t="s">
        <v>426</v>
      </c>
      <c r="K250" s="18" t="s">
        <v>582</v>
      </c>
      <c r="L250" s="19" t="s">
        <v>213</v>
      </c>
      <c r="M250" s="6" t="s">
        <v>130</v>
      </c>
      <c r="N250" s="6" t="e">
        <f>INDEX(#REF!,MATCH('機能要件一覧(各社回答比較) (R7予算用検討)①'!D250,#REF!,0))</f>
        <v>#REF!</v>
      </c>
      <c r="O250" s="6" t="e">
        <f>INDEX(#REF!,MATCH('機能要件一覧(各社回答比較) (R7予算用検討)①'!D250,#REF!,0))</f>
        <v>#REF!</v>
      </c>
      <c r="P250" s="6" t="e">
        <f>INDEX(#REF!,MATCH(D250,#REF!,0))</f>
        <v>#REF!</v>
      </c>
      <c r="Q250" s="6" t="e">
        <f t="shared" si="23"/>
        <v>#REF!</v>
      </c>
      <c r="R250" s="52" t="e">
        <f>INDEX(#REF!,MATCH('機能要件一覧(各社回答比較) (R7予算用検討)①'!$D250,#REF!,0))</f>
        <v>#REF!</v>
      </c>
      <c r="S250" s="52" t="e">
        <f>INDEX(#REF!,MATCH('機能要件一覧(各社回答比較) (R7予算用検討)①'!$D250,#REF!,0))</f>
        <v>#REF!</v>
      </c>
      <c r="T250" s="52" t="e">
        <f>INDEX(#REF!,MATCH($D250,#REF!,0))</f>
        <v>#REF!</v>
      </c>
      <c r="U250" s="4"/>
      <c r="V250"/>
    </row>
    <row r="251" spans="1:51" s="3" customFormat="1">
      <c r="A251" s="1"/>
      <c r="B251" s="2">
        <f t="shared" si="29"/>
        <v>146</v>
      </c>
      <c r="C251" s="2">
        <v>24</v>
      </c>
      <c r="D251" s="2" t="str">
        <f t="shared" si="22"/>
        <v>146-24</v>
      </c>
      <c r="E251" s="2" t="s">
        <v>134</v>
      </c>
      <c r="F251" s="25" t="s">
        <v>118</v>
      </c>
      <c r="G251" s="4"/>
      <c r="H251" s="2" t="s">
        <v>207</v>
      </c>
      <c r="I251" s="2"/>
      <c r="J251" s="2" t="s">
        <v>426</v>
      </c>
      <c r="K251" s="18" t="s">
        <v>582</v>
      </c>
      <c r="L251" s="19" t="s">
        <v>276</v>
      </c>
      <c r="M251" s="6"/>
      <c r="N251" s="6" t="e">
        <f>INDEX(#REF!,MATCH('機能要件一覧(各社回答比較) (R7予算用検討)①'!D251,#REF!,0))</f>
        <v>#REF!</v>
      </c>
      <c r="O251" s="6" t="e">
        <f>INDEX(#REF!,MATCH('機能要件一覧(各社回答比較) (R7予算用検討)①'!D251,#REF!,0))</f>
        <v>#REF!</v>
      </c>
      <c r="P251" s="6" t="e">
        <f>INDEX(#REF!,MATCH(D251,#REF!,0))</f>
        <v>#REF!</v>
      </c>
      <c r="Q251" s="6" t="e">
        <f t="shared" si="23"/>
        <v>#REF!</v>
      </c>
      <c r="R251" s="52" t="e">
        <f>INDEX(#REF!,MATCH('機能要件一覧(各社回答比較) (R7予算用検討)①'!$D251,#REF!,0))</f>
        <v>#REF!</v>
      </c>
      <c r="S251" s="52" t="e">
        <f>INDEX(#REF!,MATCH('機能要件一覧(各社回答比較) (R7予算用検討)①'!$D251,#REF!,0))</f>
        <v>#REF!</v>
      </c>
      <c r="T251" s="52" t="e">
        <f>INDEX(#REF!,MATCH($D251,#REF!,0))</f>
        <v>#REF!</v>
      </c>
      <c r="U251" s="4"/>
      <c r="V251"/>
    </row>
    <row r="252" spans="1:51" s="3" customFormat="1">
      <c r="A252" s="1"/>
      <c r="B252" s="2">
        <f t="shared" si="29"/>
        <v>146</v>
      </c>
      <c r="C252" s="2">
        <v>25</v>
      </c>
      <c r="D252" s="2" t="str">
        <f t="shared" si="22"/>
        <v>146-25</v>
      </c>
      <c r="E252" s="2" t="s">
        <v>134</v>
      </c>
      <c r="F252" s="25" t="s">
        <v>118</v>
      </c>
      <c r="G252" s="4"/>
      <c r="H252" s="2" t="s">
        <v>207</v>
      </c>
      <c r="I252" s="2"/>
      <c r="J252" s="2" t="s">
        <v>426</v>
      </c>
      <c r="K252" s="18" t="s">
        <v>582</v>
      </c>
      <c r="L252" s="19" t="s">
        <v>557</v>
      </c>
      <c r="M252" s="6"/>
      <c r="N252" s="6" t="e">
        <f>INDEX(#REF!,MATCH('機能要件一覧(各社回答比較) (R7予算用検討)①'!D252,#REF!,0))</f>
        <v>#REF!</v>
      </c>
      <c r="O252" s="6" t="e">
        <f>INDEX(#REF!,MATCH('機能要件一覧(各社回答比較) (R7予算用検討)①'!D252,#REF!,0))</f>
        <v>#REF!</v>
      </c>
      <c r="P252" s="6" t="e">
        <f>INDEX(#REF!,MATCH(D252,#REF!,0))</f>
        <v>#REF!</v>
      </c>
      <c r="Q252" s="6" t="e">
        <f t="shared" si="23"/>
        <v>#REF!</v>
      </c>
      <c r="R252" s="52" t="e">
        <f>INDEX(#REF!,MATCH('機能要件一覧(各社回答比較) (R7予算用検討)①'!$D252,#REF!,0))</f>
        <v>#REF!</v>
      </c>
      <c r="S252" s="52" t="e">
        <f>INDEX(#REF!,MATCH('機能要件一覧(各社回答比較) (R7予算用検討)①'!$D252,#REF!,0))</f>
        <v>#REF!</v>
      </c>
      <c r="T252" s="52" t="e">
        <f>INDEX(#REF!,MATCH($D252,#REF!,0))</f>
        <v>#REF!</v>
      </c>
      <c r="U252" s="4"/>
      <c r="V252"/>
    </row>
    <row r="253" spans="1:51" s="22" customFormat="1">
      <c r="B253" s="18"/>
      <c r="C253" s="18"/>
      <c r="D253" s="18" t="str">
        <f t="shared" si="22"/>
        <v>-</v>
      </c>
      <c r="E253" s="18">
        <v>114</v>
      </c>
      <c r="F253" s="26" t="s">
        <v>28</v>
      </c>
      <c r="G253" s="18"/>
      <c r="H253" s="18" t="s">
        <v>207</v>
      </c>
      <c r="I253" s="18" t="s">
        <v>304</v>
      </c>
      <c r="J253" s="18"/>
      <c r="K253" s="18" t="s">
        <v>329</v>
      </c>
      <c r="L253" s="19" t="s">
        <v>33</v>
      </c>
      <c r="M253" s="20" t="s">
        <v>132</v>
      </c>
      <c r="N253" s="6" t="e">
        <f>INDEX(#REF!,MATCH('機能要件一覧(各社回答比較) (R7予算用検討)①'!D253,#REF!,0))</f>
        <v>#REF!</v>
      </c>
      <c r="O253" s="6" t="e">
        <f>INDEX(#REF!,MATCH('機能要件一覧(各社回答比較) (R7予算用検討)①'!D253,#REF!,0))</f>
        <v>#REF!</v>
      </c>
      <c r="P253" s="6" t="e">
        <f>INDEX(#REF!,MATCH(D253,#REF!,0))</f>
        <v>#REF!</v>
      </c>
      <c r="Q253" s="6" t="e">
        <f t="shared" si="23"/>
        <v>#REF!</v>
      </c>
      <c r="R253" s="6"/>
      <c r="S253" s="20"/>
      <c r="T253" s="20"/>
      <c r="U253" s="19"/>
      <c r="V253" s="21"/>
    </row>
    <row r="254" spans="1:51" s="22" customFormat="1">
      <c r="B254" s="18"/>
      <c r="C254" s="18"/>
      <c r="D254" s="18" t="str">
        <f t="shared" si="22"/>
        <v>-</v>
      </c>
      <c r="E254" s="18">
        <v>161</v>
      </c>
      <c r="F254" s="26" t="s">
        <v>118</v>
      </c>
      <c r="G254" s="18" t="s">
        <v>162</v>
      </c>
      <c r="H254" s="18"/>
      <c r="I254" s="18" t="s">
        <v>214</v>
      </c>
      <c r="J254" s="18"/>
      <c r="K254" s="18" t="s">
        <v>329</v>
      </c>
      <c r="L254" s="19" t="s">
        <v>47</v>
      </c>
      <c r="M254" s="20" t="s">
        <v>130</v>
      </c>
      <c r="N254" s="6" t="e">
        <f>INDEX(#REF!,MATCH('機能要件一覧(各社回答比較) (R7予算用検討)①'!D254,#REF!,0))</f>
        <v>#REF!</v>
      </c>
      <c r="O254" s="6" t="e">
        <f>INDEX(#REF!,MATCH('機能要件一覧(各社回答比較) (R7予算用検討)①'!D254,#REF!,0))</f>
        <v>#REF!</v>
      </c>
      <c r="P254" s="6" t="e">
        <f>INDEX(#REF!,MATCH(D254,#REF!,0))</f>
        <v>#REF!</v>
      </c>
      <c r="Q254" s="6" t="e">
        <f t="shared" si="23"/>
        <v>#REF!</v>
      </c>
      <c r="R254" s="6"/>
      <c r="S254" s="20"/>
      <c r="T254" s="20"/>
      <c r="U254" s="19"/>
      <c r="V254" s="21"/>
    </row>
    <row r="255" spans="1:51" s="3" customFormat="1" ht="23.25" customHeight="1">
      <c r="A255" s="1"/>
      <c r="B255" s="18"/>
      <c r="C255" s="18"/>
      <c r="D255" s="18" t="str">
        <f t="shared" si="22"/>
        <v>-</v>
      </c>
      <c r="E255" s="18">
        <v>168</v>
      </c>
      <c r="F255" s="26" t="s">
        <v>118</v>
      </c>
      <c r="G255" s="18" t="s">
        <v>162</v>
      </c>
      <c r="H255" s="18" t="s">
        <v>169</v>
      </c>
      <c r="I255" s="18" t="s">
        <v>214</v>
      </c>
      <c r="J255" s="18"/>
      <c r="K255" s="18" t="s">
        <v>329</v>
      </c>
      <c r="L255" s="19" t="s">
        <v>100</v>
      </c>
      <c r="M255" s="20" t="s">
        <v>130</v>
      </c>
      <c r="N255" s="6" t="e">
        <f>INDEX(#REF!,MATCH('機能要件一覧(各社回答比較) (R7予算用検討)①'!D255,#REF!,0))</f>
        <v>#REF!</v>
      </c>
      <c r="O255" s="6" t="e">
        <f>INDEX(#REF!,MATCH('機能要件一覧(各社回答比較) (R7予算用検討)①'!D255,#REF!,0))</f>
        <v>#REF!</v>
      </c>
      <c r="P255" s="6" t="e">
        <f>INDEX(#REF!,MATCH(D255,#REF!,0))</f>
        <v>#REF!</v>
      </c>
      <c r="Q255" s="6" t="e">
        <f t="shared" si="23"/>
        <v>#REF!</v>
      </c>
      <c r="R255" s="6"/>
      <c r="S255" s="20"/>
      <c r="T255" s="20"/>
      <c r="U255" s="4"/>
      <c r="V255"/>
    </row>
    <row r="256" spans="1:51" s="3" customFormat="1">
      <c r="A256" s="1"/>
      <c r="B256" s="2">
        <v>147</v>
      </c>
      <c r="C256" s="2"/>
      <c r="D256" s="2" t="str">
        <f t="shared" si="22"/>
        <v>147-</v>
      </c>
      <c r="E256" s="2">
        <v>170</v>
      </c>
      <c r="F256" s="25" t="s">
        <v>118</v>
      </c>
      <c r="G256" s="2" t="s">
        <v>165</v>
      </c>
      <c r="H256" s="2" t="s">
        <v>243</v>
      </c>
      <c r="I256" s="2"/>
      <c r="J256" s="2" t="s">
        <v>426</v>
      </c>
      <c r="K256" s="61" t="s">
        <v>426</v>
      </c>
      <c r="L256" s="4" t="s">
        <v>102</v>
      </c>
      <c r="M256" s="6" t="s">
        <v>130</v>
      </c>
      <c r="N256" s="6" t="e">
        <f>INDEX(#REF!,MATCH('機能要件一覧(各社回答比較) (R7予算用検討)①'!D256,#REF!,0))</f>
        <v>#REF!</v>
      </c>
      <c r="O256" s="6" t="e">
        <f>INDEX(#REF!,MATCH('機能要件一覧(各社回答比較) (R7予算用検討)①'!D256,#REF!,0))</f>
        <v>#REF!</v>
      </c>
      <c r="P256" s="6" t="e">
        <f>INDEX(#REF!,MATCH(D256,#REF!,0))</f>
        <v>#REF!</v>
      </c>
      <c r="Q256" s="6" t="e">
        <f t="shared" si="23"/>
        <v>#REF!</v>
      </c>
      <c r="R256" s="52" t="e">
        <f>INDEX(#REF!,MATCH('機能要件一覧(各社回答比較) (R7予算用検討)①'!$D256,#REF!,0))</f>
        <v>#REF!</v>
      </c>
      <c r="S256" s="52" t="e">
        <f>INDEX(#REF!,MATCH('機能要件一覧(各社回答比較) (R7予算用検討)①'!$D256,#REF!,0))</f>
        <v>#REF!</v>
      </c>
      <c r="T256" s="52" t="e">
        <f>INDEX(#REF!,MATCH($D256,#REF!,0))</f>
        <v>#REF!</v>
      </c>
      <c r="U256" s="4"/>
      <c r="V256"/>
    </row>
    <row r="257" spans="1:22" s="3" customFormat="1" ht="72">
      <c r="A257" s="1"/>
      <c r="B257" s="2">
        <f t="shared" ref="B257:B283" si="30">IF(C257&lt;&gt;"",B256,IF(B256&lt;&gt;"",B256+1,IF(B255="","error",B255+1)))</f>
        <v>148</v>
      </c>
      <c r="C257" s="2"/>
      <c r="D257" s="2" t="str">
        <f t="shared" si="22"/>
        <v>148-</v>
      </c>
      <c r="E257" s="2">
        <v>172</v>
      </c>
      <c r="F257" s="25" t="s">
        <v>118</v>
      </c>
      <c r="G257" s="2" t="s">
        <v>165</v>
      </c>
      <c r="H257" s="2" t="s">
        <v>243</v>
      </c>
      <c r="I257" s="2"/>
      <c r="J257" s="2" t="s">
        <v>426</v>
      </c>
      <c r="K257" s="61" t="s">
        <v>426</v>
      </c>
      <c r="L257" s="4" t="s">
        <v>617</v>
      </c>
      <c r="M257" s="6" t="s">
        <v>130</v>
      </c>
      <c r="N257" s="6" t="e">
        <f>INDEX(#REF!,MATCH('機能要件一覧(各社回答比較) (R7予算用検討)①'!D257,#REF!,0))</f>
        <v>#REF!</v>
      </c>
      <c r="O257" s="6" t="e">
        <f>INDEX(#REF!,MATCH('機能要件一覧(各社回答比較) (R7予算用検討)①'!D257,#REF!,0))</f>
        <v>#REF!</v>
      </c>
      <c r="P257" s="6" t="e">
        <f>INDEX(#REF!,MATCH(D257,#REF!,0))</f>
        <v>#REF!</v>
      </c>
      <c r="Q257" s="6" t="e">
        <f t="shared" si="23"/>
        <v>#REF!</v>
      </c>
      <c r="R257" s="52" t="e">
        <f>INDEX(#REF!,MATCH('機能要件一覧(各社回答比較) (R7予算用検討)①'!$D257,#REF!,0))</f>
        <v>#REF!</v>
      </c>
      <c r="S257" s="52" t="e">
        <f>INDEX(#REF!,MATCH('機能要件一覧(各社回答比較) (R7予算用検討)①'!$D257,#REF!,0))</f>
        <v>#REF!</v>
      </c>
      <c r="T257" s="52" t="e">
        <f>INDEX(#REF!,MATCH($D257,#REF!,0))</f>
        <v>#REF!</v>
      </c>
      <c r="U257" s="4"/>
      <c r="V257"/>
    </row>
    <row r="258" spans="1:22" s="3" customFormat="1">
      <c r="A258" s="1"/>
      <c r="B258" s="2">
        <f t="shared" si="30"/>
        <v>149</v>
      </c>
      <c r="C258" s="2"/>
      <c r="D258" s="2" t="str">
        <f t="shared" si="22"/>
        <v>149-</v>
      </c>
      <c r="E258" s="2">
        <v>183</v>
      </c>
      <c r="F258" s="25" t="s">
        <v>118</v>
      </c>
      <c r="G258" s="2" t="s">
        <v>162</v>
      </c>
      <c r="H258" s="2" t="s">
        <v>243</v>
      </c>
      <c r="I258" s="2"/>
      <c r="J258" s="2" t="s">
        <v>426</v>
      </c>
      <c r="K258" s="61" t="s">
        <v>426</v>
      </c>
      <c r="L258" s="4" t="s">
        <v>559</v>
      </c>
      <c r="M258" s="6" t="s">
        <v>130</v>
      </c>
      <c r="N258" s="6" t="e">
        <f>INDEX(#REF!,MATCH('機能要件一覧(各社回答比較) (R7予算用検討)①'!D258,#REF!,0))</f>
        <v>#REF!</v>
      </c>
      <c r="O258" s="6" t="e">
        <f>INDEX(#REF!,MATCH('機能要件一覧(各社回答比較) (R7予算用検討)①'!D258,#REF!,0))</f>
        <v>#REF!</v>
      </c>
      <c r="P258" s="6" t="e">
        <f>INDEX(#REF!,MATCH(D258,#REF!,0))</f>
        <v>#REF!</v>
      </c>
      <c r="Q258" s="6" t="e">
        <f t="shared" si="23"/>
        <v>#REF!</v>
      </c>
      <c r="R258" s="52" t="e">
        <f>INDEX(#REF!,MATCH('機能要件一覧(各社回答比較) (R7予算用検討)①'!$D258,#REF!,0))</f>
        <v>#REF!</v>
      </c>
      <c r="S258" s="52" t="e">
        <f>INDEX(#REF!,MATCH('機能要件一覧(各社回答比較) (R7予算用検討)①'!$D258,#REF!,0))</f>
        <v>#REF!</v>
      </c>
      <c r="T258" s="52" t="e">
        <f>INDEX(#REF!,MATCH($D258,#REF!,0))</f>
        <v>#REF!</v>
      </c>
      <c r="U258" s="4"/>
      <c r="V258"/>
    </row>
    <row r="259" spans="1:22" s="3" customFormat="1" ht="48">
      <c r="A259" s="1"/>
      <c r="B259" s="2">
        <f t="shared" si="30"/>
        <v>150</v>
      </c>
      <c r="C259" s="2"/>
      <c r="D259" s="2" t="str">
        <f t="shared" si="22"/>
        <v>150-</v>
      </c>
      <c r="E259" s="2">
        <v>184</v>
      </c>
      <c r="F259" s="25" t="s">
        <v>118</v>
      </c>
      <c r="G259" s="2" t="s">
        <v>162</v>
      </c>
      <c r="H259" s="2" t="s">
        <v>243</v>
      </c>
      <c r="I259" s="2"/>
      <c r="J259" s="2" t="s">
        <v>426</v>
      </c>
      <c r="K259" s="61" t="s">
        <v>426</v>
      </c>
      <c r="L259" s="4" t="s">
        <v>54</v>
      </c>
      <c r="M259" s="6" t="s">
        <v>130</v>
      </c>
      <c r="N259" s="6" t="e">
        <f>INDEX(#REF!,MATCH('機能要件一覧(各社回答比較) (R7予算用検討)①'!D259,#REF!,0))</f>
        <v>#REF!</v>
      </c>
      <c r="O259" s="6" t="e">
        <f>INDEX(#REF!,MATCH('機能要件一覧(各社回答比較) (R7予算用検討)①'!D259,#REF!,0))</f>
        <v>#REF!</v>
      </c>
      <c r="P259" s="6" t="e">
        <f>INDEX(#REF!,MATCH(D259,#REF!,0))</f>
        <v>#REF!</v>
      </c>
      <c r="Q259" s="6" t="e">
        <f t="shared" si="23"/>
        <v>#REF!</v>
      </c>
      <c r="R259" s="52" t="e">
        <f>INDEX(#REF!,MATCH('機能要件一覧(各社回答比較) (R7予算用検討)①'!$D259,#REF!,0))</f>
        <v>#REF!</v>
      </c>
      <c r="S259" s="52" t="e">
        <f>INDEX(#REF!,MATCH('機能要件一覧(各社回答比較) (R7予算用検討)①'!$D259,#REF!,0))</f>
        <v>#REF!</v>
      </c>
      <c r="T259" s="52" t="e">
        <f>INDEX(#REF!,MATCH($D259,#REF!,0))</f>
        <v>#REF!</v>
      </c>
      <c r="U259" s="4"/>
      <c r="V259"/>
    </row>
    <row r="260" spans="1:22" s="3" customFormat="1" ht="48">
      <c r="A260" s="1"/>
      <c r="B260" s="2">
        <f t="shared" si="30"/>
        <v>151</v>
      </c>
      <c r="C260" s="2"/>
      <c r="D260" s="2" t="str">
        <f t="shared" si="22"/>
        <v>151-</v>
      </c>
      <c r="E260" s="2" t="s">
        <v>134</v>
      </c>
      <c r="F260" s="25" t="s">
        <v>118</v>
      </c>
      <c r="G260" s="2" t="s">
        <v>162</v>
      </c>
      <c r="H260" s="2" t="s">
        <v>243</v>
      </c>
      <c r="I260" s="17" t="s">
        <v>363</v>
      </c>
      <c r="J260" s="2" t="s">
        <v>426</v>
      </c>
      <c r="K260" s="61" t="s">
        <v>426</v>
      </c>
      <c r="L260" s="4" t="s">
        <v>362</v>
      </c>
      <c r="M260" s="6"/>
      <c r="N260" s="6" t="e">
        <f>INDEX(#REF!,MATCH('機能要件一覧(各社回答比較) (R7予算用検討)①'!D260,#REF!,0))</f>
        <v>#REF!</v>
      </c>
      <c r="O260" s="6" t="e">
        <f>INDEX(#REF!,MATCH('機能要件一覧(各社回答比較) (R7予算用検討)①'!D260,#REF!,0))</f>
        <v>#REF!</v>
      </c>
      <c r="P260" s="6" t="e">
        <f>INDEX(#REF!,MATCH(D260,#REF!,0))</f>
        <v>#REF!</v>
      </c>
      <c r="Q260" s="6" t="e">
        <f t="shared" si="23"/>
        <v>#REF!</v>
      </c>
      <c r="R260" s="52" t="e">
        <f>INDEX(#REF!,MATCH('機能要件一覧(各社回答比較) (R7予算用検討)①'!$D260,#REF!,0))</f>
        <v>#REF!</v>
      </c>
      <c r="S260" s="52" t="e">
        <f>INDEX(#REF!,MATCH('機能要件一覧(各社回答比較) (R7予算用検討)①'!$D260,#REF!,0))</f>
        <v>#REF!</v>
      </c>
      <c r="T260" s="52" t="e">
        <f>INDEX(#REF!,MATCH($D260,#REF!,0))</f>
        <v>#REF!</v>
      </c>
      <c r="U260" s="4"/>
      <c r="V260"/>
    </row>
    <row r="261" spans="1:22" s="3" customFormat="1" ht="48">
      <c r="A261" s="1"/>
      <c r="B261" s="2">
        <f t="shared" si="30"/>
        <v>152</v>
      </c>
      <c r="C261" s="2"/>
      <c r="D261" s="2" t="str">
        <f t="shared" si="22"/>
        <v>152-</v>
      </c>
      <c r="E261" s="2">
        <v>197</v>
      </c>
      <c r="F261" s="25" t="s">
        <v>118</v>
      </c>
      <c r="G261" s="2" t="s">
        <v>162</v>
      </c>
      <c r="H261" s="2" t="s">
        <v>243</v>
      </c>
      <c r="I261" s="2" t="s">
        <v>321</v>
      </c>
      <c r="J261" s="2" t="s">
        <v>426</v>
      </c>
      <c r="K261" s="61" t="s">
        <v>426</v>
      </c>
      <c r="L261" s="4" t="s">
        <v>320</v>
      </c>
      <c r="M261" s="6" t="s">
        <v>130</v>
      </c>
      <c r="N261" s="6" t="e">
        <f>INDEX(#REF!,MATCH('機能要件一覧(各社回答比較) (R7予算用検討)①'!D261,#REF!,0))</f>
        <v>#REF!</v>
      </c>
      <c r="O261" s="6" t="e">
        <f>INDEX(#REF!,MATCH('機能要件一覧(各社回答比較) (R7予算用検討)①'!D261,#REF!,0))</f>
        <v>#REF!</v>
      </c>
      <c r="P261" s="6" t="e">
        <f>INDEX(#REF!,MATCH(D261,#REF!,0))</f>
        <v>#REF!</v>
      </c>
      <c r="Q261" s="6" t="e">
        <f t="shared" si="23"/>
        <v>#REF!</v>
      </c>
      <c r="R261" s="52" t="e">
        <f>INDEX(#REF!,MATCH('機能要件一覧(各社回答比較) (R7予算用検討)①'!$D261,#REF!,0))</f>
        <v>#REF!</v>
      </c>
      <c r="S261" s="52" t="e">
        <f>INDEX(#REF!,MATCH('機能要件一覧(各社回答比較) (R7予算用検討)①'!$D261,#REF!,0))</f>
        <v>#REF!</v>
      </c>
      <c r="T261" s="52" t="e">
        <f>INDEX(#REF!,MATCH($D261,#REF!,0))</f>
        <v>#REF!</v>
      </c>
      <c r="U261" s="4"/>
      <c r="V261"/>
    </row>
    <row r="262" spans="1:22" s="49" customFormat="1">
      <c r="B262" s="46" t="s">
        <v>405</v>
      </c>
      <c r="C262" s="46"/>
      <c r="D262" s="46" t="str">
        <f t="shared" si="22"/>
        <v>内田洋行提案-</v>
      </c>
      <c r="E262" s="46"/>
      <c r="F262" s="47" t="s">
        <v>118</v>
      </c>
      <c r="G262" s="46" t="s">
        <v>162</v>
      </c>
      <c r="H262" s="46" t="s">
        <v>243</v>
      </c>
      <c r="I262" s="35" t="s">
        <v>456</v>
      </c>
      <c r="J262" s="35" t="s">
        <v>440</v>
      </c>
      <c r="K262" s="77" t="s">
        <v>426</v>
      </c>
      <c r="L262" s="45" t="s">
        <v>558</v>
      </c>
      <c r="M262" s="51"/>
      <c r="N262" s="6" t="e">
        <f>INDEX(#REF!,MATCH('機能要件一覧(各社回答比較) (R7予算用検討)①'!D262,#REF!,0))</f>
        <v>#REF!</v>
      </c>
      <c r="O262" s="6" t="e">
        <f>INDEX(#REF!,MATCH('機能要件一覧(各社回答比較) (R7予算用検討)①'!D262,#REF!,0))</f>
        <v>#REF!</v>
      </c>
      <c r="P262" s="6" t="e">
        <f>INDEX(#REF!,MATCH(D262,#REF!,0))</f>
        <v>#REF!</v>
      </c>
      <c r="Q262" s="6" t="e">
        <f t="shared" si="23"/>
        <v>#REF!</v>
      </c>
      <c r="R262" s="52" t="e">
        <f>INDEX(#REF!,MATCH('機能要件一覧(各社回答比較) (R7予算用検討)①'!$D262,#REF!,0))</f>
        <v>#REF!</v>
      </c>
      <c r="S262" s="52" t="e">
        <f>INDEX(#REF!,MATCH('機能要件一覧(各社回答比較) (R7予算用検討)①'!$D262,#REF!,0))</f>
        <v>#REF!</v>
      </c>
      <c r="T262" s="52" t="e">
        <f>INDEX(#REF!,MATCH($D262,#REF!,0))</f>
        <v>#REF!</v>
      </c>
      <c r="U262" s="45"/>
      <c r="V262" s="48"/>
    </row>
    <row r="263" spans="1:22" s="49" customFormat="1">
      <c r="B263" s="46" t="s">
        <v>405</v>
      </c>
      <c r="C263" s="46"/>
      <c r="D263" s="46" t="str">
        <f t="shared" si="22"/>
        <v>内田洋行提案-</v>
      </c>
      <c r="E263" s="46"/>
      <c r="F263" s="47" t="s">
        <v>118</v>
      </c>
      <c r="G263" s="46" t="s">
        <v>162</v>
      </c>
      <c r="H263" s="46" t="s">
        <v>243</v>
      </c>
      <c r="I263" s="37" t="s">
        <v>446</v>
      </c>
      <c r="J263" s="35" t="s">
        <v>440</v>
      </c>
      <c r="K263" s="23" t="s">
        <v>329</v>
      </c>
      <c r="L263" s="19" t="s">
        <v>408</v>
      </c>
      <c r="M263" s="51"/>
      <c r="N263" s="6" t="e">
        <f>INDEX(#REF!,MATCH('機能要件一覧(各社回答比較) (R7予算用検討)①'!D263,#REF!,0))</f>
        <v>#REF!</v>
      </c>
      <c r="O263" s="6" t="e">
        <f>INDEX(#REF!,MATCH('機能要件一覧(各社回答比較) (R7予算用検討)①'!D263,#REF!,0))</f>
        <v>#REF!</v>
      </c>
      <c r="P263" s="6" t="e">
        <f>INDEX(#REF!,MATCH(D263,#REF!,0))</f>
        <v>#REF!</v>
      </c>
      <c r="Q263" s="6" t="e">
        <f t="shared" si="23"/>
        <v>#REF!</v>
      </c>
      <c r="R263" s="52" t="e">
        <f>INDEX(#REF!,MATCH('機能要件一覧(各社回答比較) (R7予算用検討)①'!$D263,#REF!,0))</f>
        <v>#REF!</v>
      </c>
      <c r="S263" s="52" t="e">
        <f>INDEX(#REF!,MATCH('機能要件一覧(各社回答比較) (R7予算用検討)①'!$D263,#REF!,0))</f>
        <v>#REF!</v>
      </c>
      <c r="T263" s="52" t="e">
        <f>INDEX(#REF!,MATCH($D263,#REF!,0))</f>
        <v>#REF!</v>
      </c>
      <c r="U263" s="45"/>
      <c r="V263" s="48"/>
    </row>
    <row r="264" spans="1:22" s="49" customFormat="1" ht="48">
      <c r="B264" s="46" t="s">
        <v>405</v>
      </c>
      <c r="C264" s="46"/>
      <c r="D264" s="46" t="str">
        <f t="shared" si="22"/>
        <v>内田洋行提案-</v>
      </c>
      <c r="E264" s="46"/>
      <c r="F264" s="47" t="s">
        <v>118</v>
      </c>
      <c r="G264" s="46" t="s">
        <v>162</v>
      </c>
      <c r="H264" s="46" t="s">
        <v>243</v>
      </c>
      <c r="I264" s="37" t="s">
        <v>414</v>
      </c>
      <c r="J264" s="35" t="s">
        <v>440</v>
      </c>
      <c r="K264" s="35" t="s">
        <v>435</v>
      </c>
      <c r="L264" s="79" t="s">
        <v>409</v>
      </c>
      <c r="M264" s="51"/>
      <c r="N264" s="6" t="e">
        <f>INDEX(#REF!,MATCH('機能要件一覧(各社回答比較) (R7予算用検討)①'!D264,#REF!,0))</f>
        <v>#REF!</v>
      </c>
      <c r="O264" s="6" t="e">
        <f>INDEX(#REF!,MATCH('機能要件一覧(各社回答比較) (R7予算用検討)①'!D264,#REF!,0))</f>
        <v>#REF!</v>
      </c>
      <c r="P264" s="6" t="e">
        <f>INDEX(#REF!,MATCH(D264,#REF!,0))</f>
        <v>#REF!</v>
      </c>
      <c r="Q264" s="6" t="e">
        <f t="shared" si="23"/>
        <v>#REF!</v>
      </c>
      <c r="R264" s="52" t="e">
        <f>INDEX(#REF!,MATCH('機能要件一覧(各社回答比較) (R7予算用検討)①'!$D264,#REF!,0))</f>
        <v>#REF!</v>
      </c>
      <c r="S264" s="52" t="e">
        <f>INDEX(#REF!,MATCH('機能要件一覧(各社回答比較) (R7予算用検討)①'!$D264,#REF!,0))</f>
        <v>#REF!</v>
      </c>
      <c r="T264" s="52" t="e">
        <f>INDEX(#REF!,MATCH($D264,#REF!,0))</f>
        <v>#REF!</v>
      </c>
      <c r="U264" s="45"/>
      <c r="V264" s="48"/>
    </row>
    <row r="265" spans="1:22" s="3" customFormat="1">
      <c r="A265" s="1"/>
      <c r="B265" s="2">
        <f>IF(C265&lt;&gt;"",B261,IF(B261&lt;&gt;"",B261+1,IF(B260="","error",B260+1)))</f>
        <v>153</v>
      </c>
      <c r="C265" s="2"/>
      <c r="D265" s="2" t="str">
        <f t="shared" si="22"/>
        <v>153-</v>
      </c>
      <c r="E265" s="2">
        <v>196</v>
      </c>
      <c r="F265" s="25" t="s">
        <v>118</v>
      </c>
      <c r="G265" s="2" t="s">
        <v>162</v>
      </c>
      <c r="H265" s="2" t="s">
        <v>243</v>
      </c>
      <c r="I265" s="2"/>
      <c r="J265" s="2" t="s">
        <v>426</v>
      </c>
      <c r="K265" s="61" t="s">
        <v>426</v>
      </c>
      <c r="L265" s="4" t="s">
        <v>62</v>
      </c>
      <c r="M265" s="6" t="s">
        <v>130</v>
      </c>
      <c r="N265" s="6" t="e">
        <f>INDEX(#REF!,MATCH('機能要件一覧(各社回答比較) (R7予算用検討)①'!D265,#REF!,0))</f>
        <v>#REF!</v>
      </c>
      <c r="O265" s="6" t="e">
        <f>INDEX(#REF!,MATCH('機能要件一覧(各社回答比較) (R7予算用検討)①'!D265,#REF!,0))</f>
        <v>#REF!</v>
      </c>
      <c r="P265" s="6" t="e">
        <f>INDEX(#REF!,MATCH(D265,#REF!,0))</f>
        <v>#REF!</v>
      </c>
      <c r="Q265" s="6" t="e">
        <f t="shared" si="23"/>
        <v>#REF!</v>
      </c>
      <c r="R265" s="52" t="e">
        <f>INDEX(#REF!,MATCH('機能要件一覧(各社回答比較) (R7予算用検討)①'!$D265,#REF!,0))</f>
        <v>#REF!</v>
      </c>
      <c r="S265" s="52" t="e">
        <f>INDEX(#REF!,MATCH('機能要件一覧(各社回答比較) (R7予算用検討)①'!$D265,#REF!,0))</f>
        <v>#REF!</v>
      </c>
      <c r="T265" s="52" t="e">
        <f>INDEX(#REF!,MATCH($D265,#REF!,0))</f>
        <v>#REF!</v>
      </c>
      <c r="U265" s="4"/>
      <c r="V265"/>
    </row>
    <row r="266" spans="1:22" s="3" customFormat="1" ht="48">
      <c r="A266" s="1"/>
      <c r="B266" s="2">
        <f>IF(C266&lt;&gt;"",B265,IF(B265&lt;&gt;"",B265+1,IF(B261="","error",B261+1)))</f>
        <v>154</v>
      </c>
      <c r="C266" s="2"/>
      <c r="D266" s="2" t="str">
        <f t="shared" si="22"/>
        <v>154-</v>
      </c>
      <c r="E266" s="2">
        <v>163</v>
      </c>
      <c r="F266" s="25" t="s">
        <v>118</v>
      </c>
      <c r="G266" s="2" t="s">
        <v>162</v>
      </c>
      <c r="H266" s="2" t="s">
        <v>243</v>
      </c>
      <c r="I266" s="2"/>
      <c r="J266" s="2" t="s">
        <v>426</v>
      </c>
      <c r="K266" s="61" t="s">
        <v>426</v>
      </c>
      <c r="L266" s="4" t="s">
        <v>49</v>
      </c>
      <c r="M266" s="6" t="s">
        <v>130</v>
      </c>
      <c r="N266" s="6" t="e">
        <f>INDEX(#REF!,MATCH('機能要件一覧(各社回答比較) (R7予算用検討)①'!D266,#REF!,0))</f>
        <v>#REF!</v>
      </c>
      <c r="O266" s="6" t="e">
        <f>INDEX(#REF!,MATCH('機能要件一覧(各社回答比較) (R7予算用検討)①'!D266,#REF!,0))</f>
        <v>#REF!</v>
      </c>
      <c r="P266" s="6" t="e">
        <f>INDEX(#REF!,MATCH(D266,#REF!,0))</f>
        <v>#REF!</v>
      </c>
      <c r="Q266" s="6" t="e">
        <f t="shared" si="23"/>
        <v>#REF!</v>
      </c>
      <c r="R266" s="52" t="e">
        <f>INDEX(#REF!,MATCH('機能要件一覧(各社回答比較) (R7予算用検討)①'!$D266,#REF!,0))</f>
        <v>#REF!</v>
      </c>
      <c r="S266" s="52" t="e">
        <f>INDEX(#REF!,MATCH('機能要件一覧(各社回答比較) (R7予算用検討)①'!$D266,#REF!,0))</f>
        <v>#REF!</v>
      </c>
      <c r="T266" s="52" t="e">
        <f>INDEX(#REF!,MATCH($D266,#REF!,0))</f>
        <v>#REF!</v>
      </c>
      <c r="U266" s="4"/>
      <c r="V266"/>
    </row>
    <row r="267" spans="1:22" s="3" customFormat="1" ht="48">
      <c r="A267" s="1"/>
      <c r="B267" s="2">
        <f t="shared" si="30"/>
        <v>155</v>
      </c>
      <c r="C267" s="2"/>
      <c r="D267" s="2" t="str">
        <f t="shared" si="22"/>
        <v>155-</v>
      </c>
      <c r="E267" s="2">
        <v>205</v>
      </c>
      <c r="F267" s="25" t="s">
        <v>118</v>
      </c>
      <c r="G267" s="2" t="s">
        <v>162</v>
      </c>
      <c r="H267" s="2" t="s">
        <v>243</v>
      </c>
      <c r="I267" s="2"/>
      <c r="J267" s="2" t="s">
        <v>426</v>
      </c>
      <c r="K267" s="61" t="s">
        <v>426</v>
      </c>
      <c r="L267" s="4" t="s">
        <v>65</v>
      </c>
      <c r="M267" s="6" t="s">
        <v>130</v>
      </c>
      <c r="N267" s="6" t="e">
        <f>INDEX(#REF!,MATCH('機能要件一覧(各社回答比較) (R7予算用検討)①'!D267,#REF!,0))</f>
        <v>#REF!</v>
      </c>
      <c r="O267" s="6" t="e">
        <f>INDEX(#REF!,MATCH('機能要件一覧(各社回答比較) (R7予算用検討)①'!D267,#REF!,0))</f>
        <v>#REF!</v>
      </c>
      <c r="P267" s="6" t="e">
        <f>INDEX(#REF!,MATCH(D267,#REF!,0))</f>
        <v>#REF!</v>
      </c>
      <c r="Q267" s="6" t="e">
        <f t="shared" si="23"/>
        <v>#REF!</v>
      </c>
      <c r="R267" s="52" t="e">
        <f>INDEX(#REF!,MATCH('機能要件一覧(各社回答比較) (R7予算用検討)①'!$D267,#REF!,0))</f>
        <v>#REF!</v>
      </c>
      <c r="S267" s="52" t="e">
        <f>INDEX(#REF!,MATCH('機能要件一覧(各社回答比較) (R7予算用検討)①'!$D267,#REF!,0))</f>
        <v>#REF!</v>
      </c>
      <c r="T267" s="52" t="e">
        <f>INDEX(#REF!,MATCH($D267,#REF!,0))</f>
        <v>#REF!</v>
      </c>
      <c r="U267" s="4"/>
      <c r="V267"/>
    </row>
    <row r="268" spans="1:22" s="3" customFormat="1" ht="48" customHeight="1">
      <c r="A268" s="1"/>
      <c r="B268" s="2">
        <f t="shared" si="30"/>
        <v>156</v>
      </c>
      <c r="C268" s="2"/>
      <c r="D268" s="2" t="str">
        <f t="shared" si="22"/>
        <v>156-</v>
      </c>
      <c r="E268" s="2">
        <v>181</v>
      </c>
      <c r="F268" s="25" t="s">
        <v>118</v>
      </c>
      <c r="G268" s="2" t="s">
        <v>162</v>
      </c>
      <c r="H268" s="2" t="s">
        <v>243</v>
      </c>
      <c r="I268" s="36" t="s">
        <v>217</v>
      </c>
      <c r="J268" s="35" t="s">
        <v>440</v>
      </c>
      <c r="K268" s="23" t="s">
        <v>329</v>
      </c>
      <c r="L268" s="19" t="s">
        <v>92</v>
      </c>
      <c r="M268" s="6" t="s">
        <v>130</v>
      </c>
      <c r="N268" s="6" t="e">
        <f>INDEX(#REF!,MATCH('機能要件一覧(各社回答比較) (R7予算用検討)①'!D268,#REF!,0))</f>
        <v>#REF!</v>
      </c>
      <c r="O268" s="6" t="e">
        <f>INDEX(#REF!,MATCH('機能要件一覧(各社回答比較) (R7予算用検討)①'!D268,#REF!,0))</f>
        <v>#REF!</v>
      </c>
      <c r="P268" s="6" t="e">
        <f>INDEX(#REF!,MATCH(D268,#REF!,0))</f>
        <v>#REF!</v>
      </c>
      <c r="Q268" s="6" t="e">
        <f t="shared" si="23"/>
        <v>#REF!</v>
      </c>
      <c r="R268" s="52" t="e">
        <f>INDEX(#REF!,MATCH('機能要件一覧(各社回答比較) (R7予算用検討)①'!$D268,#REF!,0))</f>
        <v>#REF!</v>
      </c>
      <c r="S268" s="52" t="e">
        <f>INDEX(#REF!,MATCH('機能要件一覧(各社回答比較) (R7予算用検討)①'!$D268,#REF!,0))</f>
        <v>#REF!</v>
      </c>
      <c r="T268" s="52" t="e">
        <f>INDEX(#REF!,MATCH($D268,#REF!,0))</f>
        <v>#REF!</v>
      </c>
      <c r="U268" s="4"/>
      <c r="V268"/>
    </row>
    <row r="269" spans="1:22" s="3" customFormat="1">
      <c r="A269" s="1"/>
      <c r="B269" s="2">
        <f t="shared" si="30"/>
        <v>157</v>
      </c>
      <c r="C269" s="2"/>
      <c r="D269" s="2" t="str">
        <f t="shared" si="22"/>
        <v>157-</v>
      </c>
      <c r="E269" s="2">
        <v>171</v>
      </c>
      <c r="F269" s="25" t="s">
        <v>118</v>
      </c>
      <c r="G269" s="2" t="s">
        <v>165</v>
      </c>
      <c r="H269" s="2" t="s">
        <v>281</v>
      </c>
      <c r="I269" s="2"/>
      <c r="J269" s="2" t="s">
        <v>426</v>
      </c>
      <c r="K269" s="61" t="s">
        <v>426</v>
      </c>
      <c r="L269" s="4" t="s">
        <v>103</v>
      </c>
      <c r="M269" s="6" t="s">
        <v>130</v>
      </c>
      <c r="N269" s="6" t="e">
        <f>INDEX(#REF!,MATCH('機能要件一覧(各社回答比較) (R7予算用検討)①'!D269,#REF!,0))</f>
        <v>#REF!</v>
      </c>
      <c r="O269" s="6" t="e">
        <f>INDEX(#REF!,MATCH('機能要件一覧(各社回答比較) (R7予算用検討)①'!D269,#REF!,0))</f>
        <v>#REF!</v>
      </c>
      <c r="P269" s="6" t="e">
        <f>INDEX(#REF!,MATCH(D269,#REF!,0))</f>
        <v>#REF!</v>
      </c>
      <c r="Q269" s="6" t="e">
        <f t="shared" si="23"/>
        <v>#REF!</v>
      </c>
      <c r="R269" s="52" t="e">
        <f>INDEX(#REF!,MATCH('機能要件一覧(各社回答比較) (R7予算用検討)①'!$D269,#REF!,0))</f>
        <v>#REF!</v>
      </c>
      <c r="S269" s="52" t="e">
        <f>INDEX(#REF!,MATCH('機能要件一覧(各社回答比較) (R7予算用検討)①'!$D269,#REF!,0))</f>
        <v>#REF!</v>
      </c>
      <c r="T269" s="52" t="e">
        <f>INDEX(#REF!,MATCH($D269,#REF!,0))</f>
        <v>#REF!</v>
      </c>
      <c r="U269" s="4"/>
      <c r="V269"/>
    </row>
    <row r="270" spans="1:22" s="3" customFormat="1" ht="48">
      <c r="A270" s="1"/>
      <c r="B270" s="2">
        <f t="shared" si="30"/>
        <v>158</v>
      </c>
      <c r="C270" s="2"/>
      <c r="D270" s="2" t="str">
        <f t="shared" si="22"/>
        <v>158-</v>
      </c>
      <c r="E270" s="2">
        <v>185</v>
      </c>
      <c r="F270" s="25" t="s">
        <v>118</v>
      </c>
      <c r="G270" s="2" t="s">
        <v>162</v>
      </c>
      <c r="H270" s="2" t="s">
        <v>281</v>
      </c>
      <c r="I270" s="2"/>
      <c r="J270" s="2" t="s">
        <v>426</v>
      </c>
      <c r="K270" s="61" t="s">
        <v>426</v>
      </c>
      <c r="L270" s="4" t="s">
        <v>55</v>
      </c>
      <c r="M270" s="6" t="s">
        <v>132</v>
      </c>
      <c r="N270" s="6" t="e">
        <f>INDEX(#REF!,MATCH('機能要件一覧(各社回答比較) (R7予算用検討)①'!D270,#REF!,0))</f>
        <v>#REF!</v>
      </c>
      <c r="O270" s="6" t="e">
        <f>INDEX(#REF!,MATCH('機能要件一覧(各社回答比較) (R7予算用検討)①'!D270,#REF!,0))</f>
        <v>#REF!</v>
      </c>
      <c r="P270" s="6" t="e">
        <f>INDEX(#REF!,MATCH(D270,#REF!,0))</f>
        <v>#REF!</v>
      </c>
      <c r="Q270" s="6" t="e">
        <f t="shared" si="23"/>
        <v>#REF!</v>
      </c>
      <c r="R270" s="52" t="e">
        <f>INDEX(#REF!,MATCH('機能要件一覧(各社回答比較) (R7予算用検討)①'!$D270,#REF!,0))</f>
        <v>#REF!</v>
      </c>
      <c r="S270" s="52" t="e">
        <f>INDEX(#REF!,MATCH('機能要件一覧(各社回答比較) (R7予算用検討)①'!$D270,#REF!,0))</f>
        <v>#REF!</v>
      </c>
      <c r="T270" s="52" t="e">
        <f>INDEX(#REF!,MATCH($D270,#REF!,0))</f>
        <v>#REF!</v>
      </c>
      <c r="U270" s="4"/>
      <c r="V270"/>
    </row>
    <row r="271" spans="1:22" s="49" customFormat="1" ht="48" customHeight="1">
      <c r="B271" s="46" t="s">
        <v>405</v>
      </c>
      <c r="C271" s="46"/>
      <c r="D271" s="46" t="str">
        <f t="shared" si="22"/>
        <v>内田洋行提案-</v>
      </c>
      <c r="E271" s="46"/>
      <c r="F271" s="47" t="s">
        <v>118</v>
      </c>
      <c r="G271" s="46" t="s">
        <v>162</v>
      </c>
      <c r="H271" s="46" t="s">
        <v>243</v>
      </c>
      <c r="I271" s="35" t="s">
        <v>415</v>
      </c>
      <c r="J271" s="35" t="s">
        <v>457</v>
      </c>
      <c r="K271" s="23" t="s">
        <v>329</v>
      </c>
      <c r="L271" s="19" t="s">
        <v>410</v>
      </c>
      <c r="M271" s="51"/>
      <c r="N271" s="6" t="e">
        <f>INDEX(#REF!,MATCH('機能要件一覧(各社回答比較) (R7予算用検討)①'!D271,#REF!,0))</f>
        <v>#REF!</v>
      </c>
      <c r="O271" s="6" t="e">
        <f>INDEX(#REF!,MATCH('機能要件一覧(各社回答比較) (R7予算用検討)①'!D271,#REF!,0))</f>
        <v>#REF!</v>
      </c>
      <c r="P271" s="6" t="e">
        <f>INDEX(#REF!,MATCH(D271,#REF!,0))</f>
        <v>#REF!</v>
      </c>
      <c r="Q271" s="6" t="e">
        <f t="shared" si="23"/>
        <v>#REF!</v>
      </c>
      <c r="R271" s="52" t="e">
        <f>INDEX(#REF!,MATCH('機能要件一覧(各社回答比較) (R7予算用検討)①'!$D271,#REF!,0))</f>
        <v>#REF!</v>
      </c>
      <c r="S271" s="52" t="e">
        <f>INDEX(#REF!,MATCH('機能要件一覧(各社回答比較) (R7予算用検討)①'!$D271,#REF!,0))</f>
        <v>#REF!</v>
      </c>
      <c r="T271" s="52" t="e">
        <f>INDEX(#REF!,MATCH($D271,#REF!,0))</f>
        <v>#REF!</v>
      </c>
      <c r="U271" s="45"/>
      <c r="V271" s="48"/>
    </row>
    <row r="272" spans="1:22" s="49" customFormat="1" ht="48" customHeight="1">
      <c r="B272" s="46" t="s">
        <v>403</v>
      </c>
      <c r="C272" s="46"/>
      <c r="D272" s="46" t="str">
        <f t="shared" si="22"/>
        <v>内田洋行提案-</v>
      </c>
      <c r="E272" s="46"/>
      <c r="F272" s="47" t="s">
        <v>118</v>
      </c>
      <c r="G272" s="46" t="s">
        <v>162</v>
      </c>
      <c r="H272" s="46" t="s">
        <v>243</v>
      </c>
      <c r="I272" s="35" t="s">
        <v>415</v>
      </c>
      <c r="J272" s="35" t="s">
        <v>457</v>
      </c>
      <c r="K272" s="23" t="s">
        <v>329</v>
      </c>
      <c r="L272" s="19" t="s">
        <v>411</v>
      </c>
      <c r="M272" s="51"/>
      <c r="N272" s="6" t="e">
        <f>INDEX(#REF!,MATCH('機能要件一覧(各社回答比較) (R7予算用検討)①'!D272,#REF!,0))</f>
        <v>#REF!</v>
      </c>
      <c r="O272" s="6" t="e">
        <f>INDEX(#REF!,MATCH('機能要件一覧(各社回答比較) (R7予算用検討)①'!D272,#REF!,0))</f>
        <v>#REF!</v>
      </c>
      <c r="P272" s="6" t="e">
        <f>INDEX(#REF!,MATCH(D272,#REF!,0))</f>
        <v>#REF!</v>
      </c>
      <c r="Q272" s="6" t="e">
        <f t="shared" si="23"/>
        <v>#REF!</v>
      </c>
      <c r="R272" s="52" t="e">
        <f>INDEX(#REF!,MATCH('機能要件一覧(各社回答比較) (R7予算用検討)①'!$D272,#REF!,0))</f>
        <v>#REF!</v>
      </c>
      <c r="S272" s="52" t="e">
        <f>INDEX(#REF!,MATCH('機能要件一覧(各社回答比較) (R7予算用検討)①'!$D272,#REF!,0))</f>
        <v>#REF!</v>
      </c>
      <c r="T272" s="52" t="e">
        <f>INDEX(#REF!,MATCH($D272,#REF!,0))</f>
        <v>#REF!</v>
      </c>
      <c r="U272" s="45"/>
      <c r="V272" s="48"/>
    </row>
    <row r="273" spans="1:22" s="3" customFormat="1" ht="48" customHeight="1">
      <c r="A273" s="1"/>
      <c r="B273" s="2">
        <f>IF(C273&lt;&gt;"",B270,IF(B270&lt;&gt;"",B270+1,IF(B269="","error",B269+1)))</f>
        <v>159</v>
      </c>
      <c r="C273" s="2"/>
      <c r="D273" s="2" t="str">
        <f t="shared" si="22"/>
        <v>159-</v>
      </c>
      <c r="E273" s="2">
        <v>201</v>
      </c>
      <c r="F273" s="25" t="s">
        <v>118</v>
      </c>
      <c r="G273" s="2" t="s">
        <v>167</v>
      </c>
      <c r="H273" s="2" t="s">
        <v>243</v>
      </c>
      <c r="I273" s="17" t="s">
        <v>220</v>
      </c>
      <c r="J273" s="17" t="s">
        <v>426</v>
      </c>
      <c r="K273" s="61" t="s">
        <v>426</v>
      </c>
      <c r="L273" s="4" t="s">
        <v>628</v>
      </c>
      <c r="M273" s="6" t="s">
        <v>130</v>
      </c>
      <c r="N273" s="6" t="e">
        <f>INDEX(#REF!,MATCH('機能要件一覧(各社回答比較) (R7予算用検討)①'!D273,#REF!,0))</f>
        <v>#REF!</v>
      </c>
      <c r="O273" s="6" t="e">
        <f>INDEX(#REF!,MATCH('機能要件一覧(各社回答比較) (R7予算用検討)①'!D273,#REF!,0))</f>
        <v>#REF!</v>
      </c>
      <c r="P273" s="6" t="e">
        <f>INDEX(#REF!,MATCH(D273,#REF!,0))</f>
        <v>#REF!</v>
      </c>
      <c r="Q273" s="6" t="e">
        <f t="shared" si="23"/>
        <v>#REF!</v>
      </c>
      <c r="R273" s="52" t="e">
        <f>INDEX(#REF!,MATCH('機能要件一覧(各社回答比較) (R7予算用検討)①'!$D273,#REF!,0))</f>
        <v>#REF!</v>
      </c>
      <c r="S273" s="52" t="e">
        <f>INDEX(#REF!,MATCH('機能要件一覧(各社回答比較) (R7予算用検討)①'!$D273,#REF!,0))</f>
        <v>#REF!</v>
      </c>
      <c r="T273" s="52" t="e">
        <f>INDEX(#REF!,MATCH($D273,#REF!,0))</f>
        <v>#REF!</v>
      </c>
      <c r="U273" s="4"/>
      <c r="V273"/>
    </row>
    <row r="274" spans="1:22" s="3" customFormat="1" ht="48">
      <c r="B274" s="2">
        <f>IF(C274&lt;&gt;"",B273,IF(B273&lt;&gt;"",B273+1,IF(B270="","error",B270+1)))</f>
        <v>160</v>
      </c>
      <c r="C274" s="2"/>
      <c r="D274" s="2" t="str">
        <f t="shared" si="22"/>
        <v>160-</v>
      </c>
      <c r="E274" s="2">
        <v>157</v>
      </c>
      <c r="F274" s="25" t="s">
        <v>118</v>
      </c>
      <c r="G274" s="2" t="s">
        <v>162</v>
      </c>
      <c r="H274" s="2" t="s">
        <v>211</v>
      </c>
      <c r="I274" s="2"/>
      <c r="J274" s="2" t="s">
        <v>426</v>
      </c>
      <c r="K274" s="61" t="s">
        <v>426</v>
      </c>
      <c r="L274" s="4" t="s">
        <v>44</v>
      </c>
      <c r="M274" s="6" t="s">
        <v>130</v>
      </c>
      <c r="N274" s="6" t="e">
        <f>INDEX(#REF!,MATCH('機能要件一覧(各社回答比較) (R7予算用検討)①'!D274,#REF!,0))</f>
        <v>#REF!</v>
      </c>
      <c r="O274" s="6" t="e">
        <f>INDEX(#REF!,MATCH('機能要件一覧(各社回答比較) (R7予算用検討)①'!D274,#REF!,0))</f>
        <v>#REF!</v>
      </c>
      <c r="P274" s="6" t="e">
        <f>INDEX(#REF!,MATCH(D274,#REF!,0))</f>
        <v>#REF!</v>
      </c>
      <c r="Q274" s="6" t="e">
        <f t="shared" si="23"/>
        <v>#REF!</v>
      </c>
      <c r="R274" s="52" t="e">
        <f>INDEX(#REF!,MATCH('機能要件一覧(各社回答比較) (R7予算用検討)①'!$D274,#REF!,0))</f>
        <v>#REF!</v>
      </c>
      <c r="S274" s="52" t="e">
        <f>INDEX(#REF!,MATCH('機能要件一覧(各社回答比較) (R7予算用検討)①'!$D274,#REF!,0))</f>
        <v>#REF!</v>
      </c>
      <c r="T274" s="52" t="e">
        <f>INDEX(#REF!,MATCH($D274,#REF!,0))</f>
        <v>#REF!</v>
      </c>
      <c r="U274" s="4"/>
      <c r="V274"/>
    </row>
    <row r="275" spans="1:22" s="3" customFormat="1">
      <c r="A275" s="1"/>
      <c r="B275" s="2">
        <f>IF(C275&lt;&gt;"",B274,IF(B274&lt;&gt;"",B274+1,IF(B273="","error",B273+1)))</f>
        <v>161</v>
      </c>
      <c r="C275" s="2"/>
      <c r="D275" s="2" t="str">
        <f t="shared" si="22"/>
        <v>161-</v>
      </c>
      <c r="E275" s="2">
        <v>191</v>
      </c>
      <c r="F275" s="25" t="s">
        <v>118</v>
      </c>
      <c r="G275" s="2" t="s">
        <v>287</v>
      </c>
      <c r="H275" s="2" t="s">
        <v>286</v>
      </c>
      <c r="I275" s="2"/>
      <c r="J275" s="2" t="s">
        <v>426</v>
      </c>
      <c r="K275" s="61" t="s">
        <v>426</v>
      </c>
      <c r="L275" s="4" t="s">
        <v>60</v>
      </c>
      <c r="M275" s="6" t="s">
        <v>130</v>
      </c>
      <c r="N275" s="6" t="e">
        <f>INDEX(#REF!,MATCH('機能要件一覧(各社回答比較) (R7予算用検討)①'!D275,#REF!,0))</f>
        <v>#REF!</v>
      </c>
      <c r="O275" s="6" t="e">
        <f>INDEX(#REF!,MATCH('機能要件一覧(各社回答比較) (R7予算用検討)①'!D275,#REF!,0))</f>
        <v>#REF!</v>
      </c>
      <c r="P275" s="6" t="e">
        <f>INDEX(#REF!,MATCH(D275,#REF!,0))</f>
        <v>#REF!</v>
      </c>
      <c r="Q275" s="6" t="e">
        <f t="shared" si="23"/>
        <v>#REF!</v>
      </c>
      <c r="R275" s="52" t="e">
        <f>INDEX(#REF!,MATCH('機能要件一覧(各社回答比較) (R7予算用検討)①'!$D275,#REF!,0))</f>
        <v>#REF!</v>
      </c>
      <c r="S275" s="52" t="e">
        <f>INDEX(#REF!,MATCH('機能要件一覧(各社回答比較) (R7予算用検討)①'!$D275,#REF!,0))</f>
        <v>#REF!</v>
      </c>
      <c r="T275" s="52" t="e">
        <f>INDEX(#REF!,MATCH($D275,#REF!,0))</f>
        <v>#REF!</v>
      </c>
      <c r="U275" s="4"/>
      <c r="V275"/>
    </row>
    <row r="276" spans="1:22" s="3" customFormat="1">
      <c r="A276" s="1"/>
      <c r="B276" s="2">
        <f t="shared" si="30"/>
        <v>162</v>
      </c>
      <c r="C276" s="2"/>
      <c r="D276" s="2" t="str">
        <f t="shared" si="22"/>
        <v>162-</v>
      </c>
      <c r="E276" s="2">
        <v>158</v>
      </c>
      <c r="F276" s="25" t="s">
        <v>118</v>
      </c>
      <c r="G276" s="2" t="s">
        <v>162</v>
      </c>
      <c r="H276" s="2" t="s">
        <v>277</v>
      </c>
      <c r="I276" s="2"/>
      <c r="J276" s="2" t="s">
        <v>426</v>
      </c>
      <c r="K276" s="61" t="s">
        <v>426</v>
      </c>
      <c r="L276" s="4" t="s">
        <v>99</v>
      </c>
      <c r="M276" s="6" t="s">
        <v>130</v>
      </c>
      <c r="N276" s="6" t="e">
        <f>INDEX(#REF!,MATCH('機能要件一覧(各社回答比較) (R7予算用検討)①'!D276,#REF!,0))</f>
        <v>#REF!</v>
      </c>
      <c r="O276" s="6" t="e">
        <f>INDEX(#REF!,MATCH('機能要件一覧(各社回答比較) (R7予算用検討)①'!D276,#REF!,0))</f>
        <v>#REF!</v>
      </c>
      <c r="P276" s="6" t="e">
        <f>INDEX(#REF!,MATCH(D276,#REF!,0))</f>
        <v>#REF!</v>
      </c>
      <c r="Q276" s="6" t="e">
        <f t="shared" si="23"/>
        <v>#REF!</v>
      </c>
      <c r="R276" s="52" t="e">
        <f>INDEX(#REF!,MATCH('機能要件一覧(各社回答比較) (R7予算用検討)①'!$D276,#REF!,0))</f>
        <v>#REF!</v>
      </c>
      <c r="S276" s="52" t="e">
        <f>INDEX(#REF!,MATCH('機能要件一覧(各社回答比較) (R7予算用検討)①'!$D276,#REF!,0))</f>
        <v>#REF!</v>
      </c>
      <c r="T276" s="52" t="e">
        <f>INDEX(#REF!,MATCH($D276,#REF!,0))</f>
        <v>#REF!</v>
      </c>
      <c r="U276" s="4"/>
      <c r="V276"/>
    </row>
    <row r="277" spans="1:22" s="3" customFormat="1">
      <c r="A277" s="1"/>
      <c r="B277" s="2">
        <f t="shared" si="30"/>
        <v>163</v>
      </c>
      <c r="C277" s="2"/>
      <c r="D277" s="2" t="str">
        <f t="shared" si="22"/>
        <v>163-</v>
      </c>
      <c r="E277" s="2">
        <v>189</v>
      </c>
      <c r="F277" s="25" t="s">
        <v>118</v>
      </c>
      <c r="G277" s="2" t="s">
        <v>162</v>
      </c>
      <c r="H277" s="2" t="s">
        <v>277</v>
      </c>
      <c r="I277" s="2"/>
      <c r="J277" s="2" t="s">
        <v>426</v>
      </c>
      <c r="K277" s="61" t="s">
        <v>426</v>
      </c>
      <c r="L277" s="4" t="s">
        <v>606</v>
      </c>
      <c r="M277" s="6" t="s">
        <v>130</v>
      </c>
      <c r="N277" s="6" t="e">
        <f>INDEX(#REF!,MATCH('機能要件一覧(各社回答比較) (R7予算用検討)①'!D277,#REF!,0))</f>
        <v>#REF!</v>
      </c>
      <c r="O277" s="6" t="e">
        <f>INDEX(#REF!,MATCH('機能要件一覧(各社回答比較) (R7予算用検討)①'!D277,#REF!,0))</f>
        <v>#REF!</v>
      </c>
      <c r="P277" s="6" t="e">
        <f>INDEX(#REF!,MATCH(D277,#REF!,0))</f>
        <v>#REF!</v>
      </c>
      <c r="Q277" s="6" t="e">
        <f t="shared" si="23"/>
        <v>#REF!</v>
      </c>
      <c r="R277" s="52" t="e">
        <f>INDEX(#REF!,MATCH('機能要件一覧(各社回答比較) (R7予算用検討)①'!$D277,#REF!,0))</f>
        <v>#REF!</v>
      </c>
      <c r="S277" s="52" t="e">
        <f>INDEX(#REF!,MATCH('機能要件一覧(各社回答比較) (R7予算用検討)①'!$D277,#REF!,0))</f>
        <v>#REF!</v>
      </c>
      <c r="T277" s="52" t="e">
        <f>INDEX(#REF!,MATCH($D277,#REF!,0))</f>
        <v>#REF!</v>
      </c>
      <c r="U277" s="4"/>
      <c r="V277"/>
    </row>
    <row r="278" spans="1:22" s="22" customFormat="1">
      <c r="B278" s="18"/>
      <c r="C278" s="18"/>
      <c r="D278" s="18" t="str">
        <f t="shared" si="22"/>
        <v>-</v>
      </c>
      <c r="E278" s="18">
        <v>179</v>
      </c>
      <c r="F278" s="26" t="s">
        <v>118</v>
      </c>
      <c r="G278" s="18" t="s">
        <v>161</v>
      </c>
      <c r="H278" s="18" t="s">
        <v>277</v>
      </c>
      <c r="I278" s="18" t="s">
        <v>322</v>
      </c>
      <c r="J278" s="18"/>
      <c r="K278" s="18" t="s">
        <v>329</v>
      </c>
      <c r="L278" s="19" t="s">
        <v>107</v>
      </c>
      <c r="M278" s="20" t="s">
        <v>130</v>
      </c>
      <c r="N278" s="6" t="e">
        <f>INDEX(#REF!,MATCH('機能要件一覧(各社回答比較) (R7予算用検討)①'!D278,#REF!,0))</f>
        <v>#REF!</v>
      </c>
      <c r="O278" s="6" t="e">
        <f>INDEX(#REF!,MATCH('機能要件一覧(各社回答比較) (R7予算用検討)①'!D278,#REF!,0))</f>
        <v>#REF!</v>
      </c>
      <c r="P278" s="6" t="e">
        <f>INDEX(#REF!,MATCH(D278,#REF!,0))</f>
        <v>#REF!</v>
      </c>
      <c r="Q278" s="6" t="e">
        <f t="shared" si="23"/>
        <v>#REF!</v>
      </c>
      <c r="R278" s="6"/>
      <c r="S278" s="20"/>
      <c r="T278" s="20"/>
      <c r="U278" s="19"/>
      <c r="V278" s="21"/>
    </row>
    <row r="279" spans="1:22" s="3" customFormat="1">
      <c r="A279" s="1"/>
      <c r="B279" s="2">
        <f t="shared" si="30"/>
        <v>164</v>
      </c>
      <c r="C279" s="2"/>
      <c r="D279" s="2" t="str">
        <f t="shared" si="22"/>
        <v>164-</v>
      </c>
      <c r="E279" s="2">
        <v>169</v>
      </c>
      <c r="F279" s="25" t="s">
        <v>118</v>
      </c>
      <c r="G279" s="2" t="s">
        <v>165</v>
      </c>
      <c r="H279" s="2" t="s">
        <v>210</v>
      </c>
      <c r="I279" s="2"/>
      <c r="J279" s="2" t="s">
        <v>426</v>
      </c>
      <c r="K279" s="61" t="s">
        <v>426</v>
      </c>
      <c r="L279" s="4" t="s">
        <v>101</v>
      </c>
      <c r="M279" s="6" t="s">
        <v>130</v>
      </c>
      <c r="N279" s="6" t="e">
        <f>INDEX(#REF!,MATCH('機能要件一覧(各社回答比較) (R7予算用検討)①'!D279,#REF!,0))</f>
        <v>#REF!</v>
      </c>
      <c r="O279" s="6" t="e">
        <f>INDEX(#REF!,MATCH('機能要件一覧(各社回答比較) (R7予算用検討)①'!D279,#REF!,0))</f>
        <v>#REF!</v>
      </c>
      <c r="P279" s="6" t="e">
        <f>INDEX(#REF!,MATCH(D279,#REF!,0))</f>
        <v>#REF!</v>
      </c>
      <c r="Q279" s="6" t="e">
        <f t="shared" si="23"/>
        <v>#REF!</v>
      </c>
      <c r="R279" s="52" t="e">
        <f>INDEX(#REF!,MATCH('機能要件一覧(各社回答比較) (R7予算用検討)①'!$D279,#REF!,0))</f>
        <v>#REF!</v>
      </c>
      <c r="S279" s="52" t="e">
        <f>INDEX(#REF!,MATCH('機能要件一覧(各社回答比較) (R7予算用検討)①'!$D279,#REF!,0))</f>
        <v>#REF!</v>
      </c>
      <c r="T279" s="52" t="e">
        <f>INDEX(#REF!,MATCH($D279,#REF!,0))</f>
        <v>#REF!</v>
      </c>
      <c r="U279" s="4"/>
      <c r="V279"/>
    </row>
    <row r="280" spans="1:22" s="3" customFormat="1">
      <c r="A280" s="1"/>
      <c r="B280" s="2">
        <f t="shared" si="30"/>
        <v>165</v>
      </c>
      <c r="C280" s="2"/>
      <c r="D280" s="2" t="str">
        <f t="shared" ref="D280:D342" si="31">B280&amp;"-"&amp;C280</f>
        <v>165-</v>
      </c>
      <c r="E280" s="2">
        <v>209</v>
      </c>
      <c r="F280" s="25" t="s">
        <v>118</v>
      </c>
      <c r="G280" s="2" t="s">
        <v>162</v>
      </c>
      <c r="H280" s="2" t="s">
        <v>210</v>
      </c>
      <c r="I280" s="2" t="s">
        <v>324</v>
      </c>
      <c r="J280" s="2" t="s">
        <v>426</v>
      </c>
      <c r="K280" s="61" t="s">
        <v>426</v>
      </c>
      <c r="L280" s="4" t="s">
        <v>325</v>
      </c>
      <c r="M280" s="6" t="s">
        <v>130</v>
      </c>
      <c r="N280" s="6" t="e">
        <f>INDEX(#REF!,MATCH('機能要件一覧(各社回答比較) (R7予算用検討)①'!D280,#REF!,0))</f>
        <v>#REF!</v>
      </c>
      <c r="O280" s="6" t="e">
        <f>INDEX(#REF!,MATCH('機能要件一覧(各社回答比較) (R7予算用検討)①'!D280,#REF!,0))</f>
        <v>#REF!</v>
      </c>
      <c r="P280" s="6" t="e">
        <f>INDEX(#REF!,MATCH(D280,#REF!,0))</f>
        <v>#REF!</v>
      </c>
      <c r="Q280" s="6" t="e">
        <f t="shared" ref="Q280:Q342" si="32">N280&amp;O280&amp;P280</f>
        <v>#REF!</v>
      </c>
      <c r="R280" s="52" t="e">
        <f>INDEX(#REF!,MATCH('機能要件一覧(各社回答比較) (R7予算用検討)①'!$D280,#REF!,0))</f>
        <v>#REF!</v>
      </c>
      <c r="S280" s="52" t="e">
        <f>INDEX(#REF!,MATCH('機能要件一覧(各社回答比較) (R7予算用検討)①'!$D280,#REF!,0))</f>
        <v>#REF!</v>
      </c>
      <c r="T280" s="52" t="e">
        <f>INDEX(#REF!,MATCH($D280,#REF!,0))</f>
        <v>#REF!</v>
      </c>
      <c r="U280" s="4"/>
      <c r="V280"/>
    </row>
    <row r="281" spans="1:22" s="3" customFormat="1" ht="48">
      <c r="A281" s="1"/>
      <c r="B281" s="2">
        <f t="shared" si="30"/>
        <v>166</v>
      </c>
      <c r="C281" s="2"/>
      <c r="D281" s="2" t="str">
        <f t="shared" si="31"/>
        <v>166-</v>
      </c>
      <c r="E281" s="2">
        <v>162</v>
      </c>
      <c r="F281" s="25" t="s">
        <v>118</v>
      </c>
      <c r="G281" s="2" t="s">
        <v>162</v>
      </c>
      <c r="H281" s="2" t="s">
        <v>210</v>
      </c>
      <c r="I281" s="2"/>
      <c r="J281" s="2" t="s">
        <v>426</v>
      </c>
      <c r="K281" s="61" t="s">
        <v>426</v>
      </c>
      <c r="L281" s="4" t="s">
        <v>48</v>
      </c>
      <c r="M281" s="6" t="s">
        <v>130</v>
      </c>
      <c r="N281" s="6" t="e">
        <f>INDEX(#REF!,MATCH('機能要件一覧(各社回答比較) (R7予算用検討)①'!D281,#REF!,0))</f>
        <v>#REF!</v>
      </c>
      <c r="O281" s="6" t="e">
        <f>INDEX(#REF!,MATCH('機能要件一覧(各社回答比較) (R7予算用検討)①'!D281,#REF!,0))</f>
        <v>#REF!</v>
      </c>
      <c r="P281" s="6" t="e">
        <f>INDEX(#REF!,MATCH(D281,#REF!,0))</f>
        <v>#REF!</v>
      </c>
      <c r="Q281" s="6" t="e">
        <f t="shared" si="32"/>
        <v>#REF!</v>
      </c>
      <c r="R281" s="52" t="e">
        <f>INDEX(#REF!,MATCH('機能要件一覧(各社回答比較) (R7予算用検討)①'!$D281,#REF!,0))</f>
        <v>#REF!</v>
      </c>
      <c r="S281" s="52" t="e">
        <f>INDEX(#REF!,MATCH('機能要件一覧(各社回答比較) (R7予算用検討)①'!$D281,#REF!,0))</f>
        <v>#REF!</v>
      </c>
      <c r="T281" s="52" t="e">
        <f>INDEX(#REF!,MATCH($D281,#REF!,0))</f>
        <v>#REF!</v>
      </c>
      <c r="U281" s="4"/>
      <c r="V281"/>
    </row>
    <row r="282" spans="1:22" s="3" customFormat="1">
      <c r="A282" s="1"/>
      <c r="B282" s="2">
        <f t="shared" si="30"/>
        <v>167</v>
      </c>
      <c r="C282" s="2"/>
      <c r="D282" s="2" t="str">
        <f t="shared" si="31"/>
        <v>167-</v>
      </c>
      <c r="E282" s="2">
        <v>206</v>
      </c>
      <c r="F282" s="25" t="s">
        <v>118</v>
      </c>
      <c r="G282" s="2" t="s">
        <v>162</v>
      </c>
      <c r="H282" s="2" t="s">
        <v>212</v>
      </c>
      <c r="I282" s="2"/>
      <c r="J282" s="2" t="s">
        <v>426</v>
      </c>
      <c r="K282" s="61" t="s">
        <v>426</v>
      </c>
      <c r="L282" s="4" t="s">
        <v>436</v>
      </c>
      <c r="M282" s="6" t="s">
        <v>130</v>
      </c>
      <c r="N282" s="6" t="e">
        <f>INDEX(#REF!,MATCH('機能要件一覧(各社回答比較) (R7予算用検討)①'!D282,#REF!,0))</f>
        <v>#REF!</v>
      </c>
      <c r="O282" s="6" t="e">
        <f>INDEX(#REF!,MATCH('機能要件一覧(各社回答比較) (R7予算用検討)①'!D282,#REF!,0))</f>
        <v>#REF!</v>
      </c>
      <c r="P282" s="6" t="e">
        <f>INDEX(#REF!,MATCH(D282,#REF!,0))</f>
        <v>#REF!</v>
      </c>
      <c r="Q282" s="6" t="e">
        <f t="shared" si="32"/>
        <v>#REF!</v>
      </c>
      <c r="R282" s="52" t="e">
        <f>INDEX(#REF!,MATCH('機能要件一覧(各社回答比較) (R7予算用検討)①'!$D282,#REF!,0))</f>
        <v>#REF!</v>
      </c>
      <c r="S282" s="52" t="e">
        <f>INDEX(#REF!,MATCH('機能要件一覧(各社回答比較) (R7予算用検討)①'!$D282,#REF!,0))</f>
        <v>#REF!</v>
      </c>
      <c r="T282" s="52" t="e">
        <f>INDEX(#REF!,MATCH($D282,#REF!,0))</f>
        <v>#REF!</v>
      </c>
      <c r="U282" s="4"/>
      <c r="V282"/>
    </row>
    <row r="283" spans="1:22" s="3" customFormat="1">
      <c r="A283" s="1"/>
      <c r="B283" s="2">
        <f t="shared" si="30"/>
        <v>168</v>
      </c>
      <c r="C283" s="2"/>
      <c r="D283" s="2" t="str">
        <f t="shared" si="31"/>
        <v>168-</v>
      </c>
      <c r="E283" s="2">
        <v>206</v>
      </c>
      <c r="F283" s="25" t="s">
        <v>118</v>
      </c>
      <c r="G283" s="2" t="s">
        <v>162</v>
      </c>
      <c r="H283" s="2" t="s">
        <v>212</v>
      </c>
      <c r="I283" s="2"/>
      <c r="J283" s="2" t="s">
        <v>426</v>
      </c>
      <c r="K283" s="61" t="s">
        <v>426</v>
      </c>
      <c r="L283" s="4" t="s">
        <v>437</v>
      </c>
      <c r="M283" s="6" t="s">
        <v>130</v>
      </c>
      <c r="N283" s="6" t="e">
        <f>INDEX(#REF!,MATCH('機能要件一覧(各社回答比較) (R7予算用検討)①'!D283,#REF!,0))</f>
        <v>#REF!</v>
      </c>
      <c r="O283" s="6" t="e">
        <f>INDEX(#REF!,MATCH('機能要件一覧(各社回答比較) (R7予算用検討)①'!D283,#REF!,0))</f>
        <v>#REF!</v>
      </c>
      <c r="P283" s="6" t="e">
        <f>INDEX(#REF!,MATCH(D283,#REF!,0))</f>
        <v>#REF!</v>
      </c>
      <c r="Q283" s="6" t="e">
        <f t="shared" si="32"/>
        <v>#REF!</v>
      </c>
      <c r="R283" s="52" t="e">
        <f>INDEX(#REF!,MATCH('機能要件一覧(各社回答比較) (R7予算用検討)①'!$D283,#REF!,0))</f>
        <v>#REF!</v>
      </c>
      <c r="S283" s="52" t="e">
        <f>INDEX(#REF!,MATCH('機能要件一覧(各社回答比較) (R7予算用検討)①'!$D283,#REF!,0))</f>
        <v>#REF!</v>
      </c>
      <c r="T283" s="52" t="e">
        <f>INDEX(#REF!,MATCH($D283,#REF!,0))</f>
        <v>#REF!</v>
      </c>
      <c r="U283" s="4"/>
      <c r="V283"/>
    </row>
    <row r="284" spans="1:22" s="3" customFormat="1">
      <c r="A284" s="1"/>
      <c r="B284" s="2">
        <v>169</v>
      </c>
      <c r="C284" s="2"/>
      <c r="D284" s="2" t="str">
        <f>B284&amp;"-"&amp;C284</f>
        <v>169-</v>
      </c>
      <c r="E284" s="2">
        <v>207</v>
      </c>
      <c r="F284" s="25" t="s">
        <v>118</v>
      </c>
      <c r="G284" s="2" t="s">
        <v>165</v>
      </c>
      <c r="H284" s="2" t="s">
        <v>289</v>
      </c>
      <c r="I284" s="2"/>
      <c r="J284" s="2" t="s">
        <v>438</v>
      </c>
      <c r="K284" s="61" t="s">
        <v>426</v>
      </c>
      <c r="L284" s="4" t="s">
        <v>66</v>
      </c>
      <c r="M284" s="6" t="s">
        <v>130</v>
      </c>
      <c r="N284" s="6" t="e">
        <f>INDEX(#REF!,MATCH('機能要件一覧(各社回答比較) (R7予算用検討)①'!D284,#REF!,0))</f>
        <v>#REF!</v>
      </c>
      <c r="O284" s="6" t="e">
        <f>INDEX(#REF!,MATCH('機能要件一覧(各社回答比較) (R7予算用検討)①'!D284,#REF!,0))</f>
        <v>#REF!</v>
      </c>
      <c r="P284" s="6" t="e">
        <f>INDEX(#REF!,MATCH(D284,#REF!,0))</f>
        <v>#REF!</v>
      </c>
      <c r="Q284" s="6" t="e">
        <f>N284&amp;O284&amp;P284</f>
        <v>#REF!</v>
      </c>
      <c r="R284" s="52" t="e">
        <f>INDEX(#REF!,MATCH('機能要件一覧(各社回答比較) (R7予算用検討)①'!$D284,#REF!,0))</f>
        <v>#REF!</v>
      </c>
      <c r="S284" s="52" t="e">
        <f>INDEX(#REF!,MATCH('機能要件一覧(各社回答比較) (R7予算用検討)①'!$D284,#REF!,0))</f>
        <v>#REF!</v>
      </c>
      <c r="T284" s="52" t="e">
        <f>INDEX(#REF!,MATCH($D284,#REF!,0))</f>
        <v>#REF!</v>
      </c>
      <c r="U284" s="4"/>
      <c r="V284"/>
    </row>
    <row r="285" spans="1:22" s="3" customFormat="1">
      <c r="A285" s="1"/>
      <c r="B285" s="2">
        <f>IF(C285&lt;&gt;"",B282,IF(B282&lt;&gt;"",B282+1,IF(B281="","error",B281+1)))</f>
        <v>168</v>
      </c>
      <c r="C285" s="2"/>
      <c r="D285" s="2" t="str">
        <f t="shared" si="31"/>
        <v>168-</v>
      </c>
      <c r="E285" s="2">
        <v>159</v>
      </c>
      <c r="F285" s="25" t="s">
        <v>118</v>
      </c>
      <c r="G285" s="2" t="s">
        <v>162</v>
      </c>
      <c r="H285" s="2" t="s">
        <v>280</v>
      </c>
      <c r="I285" s="2"/>
      <c r="J285" s="2" t="s">
        <v>426</v>
      </c>
      <c r="K285" s="61" t="s">
        <v>426</v>
      </c>
      <c r="L285" s="4" t="s">
        <v>45</v>
      </c>
      <c r="M285" s="6" t="s">
        <v>130</v>
      </c>
      <c r="N285" s="6" t="e">
        <f>INDEX(#REF!,MATCH('機能要件一覧(各社回答比較) (R7予算用検討)①'!D285,#REF!,0))</f>
        <v>#REF!</v>
      </c>
      <c r="O285" s="6" t="e">
        <f>INDEX(#REF!,MATCH('機能要件一覧(各社回答比較) (R7予算用検討)①'!D285,#REF!,0))</f>
        <v>#REF!</v>
      </c>
      <c r="P285" s="6" t="e">
        <f>INDEX(#REF!,MATCH(D285,#REF!,0))</f>
        <v>#REF!</v>
      </c>
      <c r="Q285" s="6" t="e">
        <f t="shared" si="32"/>
        <v>#REF!</v>
      </c>
      <c r="R285" s="52" t="e">
        <f>INDEX(#REF!,MATCH('機能要件一覧(各社回答比較) (R7予算用検討)①'!$D285,#REF!,0))</f>
        <v>#REF!</v>
      </c>
      <c r="S285" s="52" t="e">
        <f>INDEX(#REF!,MATCH('機能要件一覧(各社回答比較) (R7予算用検討)①'!$D285,#REF!,0))</f>
        <v>#REF!</v>
      </c>
      <c r="T285" s="52" t="e">
        <f>INDEX(#REF!,MATCH($D285,#REF!,0))</f>
        <v>#REF!</v>
      </c>
      <c r="U285" s="4"/>
      <c r="V285"/>
    </row>
    <row r="286" spans="1:22" s="3" customFormat="1">
      <c r="A286" s="1"/>
      <c r="B286" s="18"/>
      <c r="C286" s="18"/>
      <c r="D286" s="18" t="str">
        <f t="shared" si="31"/>
        <v>-</v>
      </c>
      <c r="E286" s="18">
        <v>198</v>
      </c>
      <c r="F286" s="26" t="s">
        <v>118</v>
      </c>
      <c r="G286" s="18" t="s">
        <v>162</v>
      </c>
      <c r="H286" s="18" t="s">
        <v>280</v>
      </c>
      <c r="I286" s="18" t="s">
        <v>215</v>
      </c>
      <c r="J286" s="18"/>
      <c r="K286" s="18" t="s">
        <v>329</v>
      </c>
      <c r="L286" s="19" t="s">
        <v>63</v>
      </c>
      <c r="M286" s="20" t="s">
        <v>130</v>
      </c>
      <c r="N286" s="6" t="e">
        <f>INDEX(#REF!,MATCH('機能要件一覧(各社回答比較) (R7予算用検討)①'!D286,#REF!,0))</f>
        <v>#REF!</v>
      </c>
      <c r="O286" s="6" t="e">
        <f>INDEX(#REF!,MATCH('機能要件一覧(各社回答比較) (R7予算用検討)①'!D286,#REF!,0))</f>
        <v>#REF!</v>
      </c>
      <c r="P286" s="6" t="e">
        <f>INDEX(#REF!,MATCH(D286,#REF!,0))</f>
        <v>#REF!</v>
      </c>
      <c r="Q286" s="6" t="e">
        <f t="shared" si="32"/>
        <v>#REF!</v>
      </c>
      <c r="R286" s="6"/>
      <c r="S286" s="20"/>
      <c r="T286" s="20"/>
      <c r="U286" s="19"/>
      <c r="V286"/>
    </row>
    <row r="287" spans="1:22" s="22" customFormat="1">
      <c r="B287" s="18"/>
      <c r="C287" s="18"/>
      <c r="D287" s="18" t="str">
        <f t="shared" si="31"/>
        <v>-</v>
      </c>
      <c r="E287" s="18">
        <v>192</v>
      </c>
      <c r="F287" s="26" t="s">
        <v>118</v>
      </c>
      <c r="G287" s="18" t="s">
        <v>161</v>
      </c>
      <c r="H287" s="18" t="s">
        <v>280</v>
      </c>
      <c r="I287" s="18" t="s">
        <v>215</v>
      </c>
      <c r="J287" s="18"/>
      <c r="K287" s="18" t="s">
        <v>329</v>
      </c>
      <c r="L287" s="19" t="s">
        <v>61</v>
      </c>
      <c r="M287" s="20" t="s">
        <v>130</v>
      </c>
      <c r="N287" s="6" t="e">
        <f>INDEX(#REF!,MATCH('機能要件一覧(各社回答比較) (R7予算用検討)①'!D287,#REF!,0))</f>
        <v>#REF!</v>
      </c>
      <c r="O287" s="6" t="e">
        <f>INDEX(#REF!,MATCH('機能要件一覧(各社回答比較) (R7予算用検討)①'!D287,#REF!,0))</f>
        <v>#REF!</v>
      </c>
      <c r="P287" s="6" t="e">
        <f>INDEX(#REF!,MATCH(D287,#REF!,0))</f>
        <v>#REF!</v>
      </c>
      <c r="Q287" s="6" t="e">
        <f t="shared" si="32"/>
        <v>#REF!</v>
      </c>
      <c r="R287" s="6"/>
      <c r="S287" s="20"/>
      <c r="T287" s="20"/>
      <c r="U287" s="19"/>
      <c r="V287" s="21"/>
    </row>
    <row r="288" spans="1:22" s="22" customFormat="1">
      <c r="B288" s="18"/>
      <c r="C288" s="18"/>
      <c r="D288" s="18" t="str">
        <f t="shared" si="31"/>
        <v>-</v>
      </c>
      <c r="E288" s="18">
        <v>210</v>
      </c>
      <c r="F288" s="26" t="s">
        <v>118</v>
      </c>
      <c r="G288" s="18" t="s">
        <v>165</v>
      </c>
      <c r="H288" s="18" t="s">
        <v>289</v>
      </c>
      <c r="I288" s="18" t="s">
        <v>316</v>
      </c>
      <c r="J288" s="18"/>
      <c r="K288" s="18" t="s">
        <v>329</v>
      </c>
      <c r="L288" s="19" t="s">
        <v>68</v>
      </c>
      <c r="M288" s="20" t="s">
        <v>130</v>
      </c>
      <c r="N288" s="6" t="e">
        <f>INDEX(#REF!,MATCH('機能要件一覧(各社回答比較) (R7予算用検討)①'!D288,#REF!,0))</f>
        <v>#REF!</v>
      </c>
      <c r="O288" s="6" t="e">
        <f>INDEX(#REF!,MATCH('機能要件一覧(各社回答比較) (R7予算用検討)①'!D288,#REF!,0))</f>
        <v>#REF!</v>
      </c>
      <c r="P288" s="6" t="e">
        <f>INDEX(#REF!,MATCH(D288,#REF!,0))</f>
        <v>#REF!</v>
      </c>
      <c r="Q288" s="6" t="e">
        <f t="shared" si="32"/>
        <v>#REF!</v>
      </c>
      <c r="R288" s="6"/>
      <c r="S288" s="20"/>
      <c r="T288" s="20"/>
      <c r="U288" s="19"/>
      <c r="V288" s="21"/>
    </row>
    <row r="289" spans="1:22" s="22" customFormat="1">
      <c r="B289" s="18"/>
      <c r="C289" s="18"/>
      <c r="D289" s="18" t="str">
        <f t="shared" si="31"/>
        <v>-</v>
      </c>
      <c r="E289" s="18">
        <v>213</v>
      </c>
      <c r="F289" s="26" t="s">
        <v>118</v>
      </c>
      <c r="G289" s="18" t="s">
        <v>161</v>
      </c>
      <c r="H289" s="18" t="s">
        <v>289</v>
      </c>
      <c r="I289" s="18" t="s">
        <v>316</v>
      </c>
      <c r="J289" s="18"/>
      <c r="K289" s="18" t="s">
        <v>329</v>
      </c>
      <c r="L289" s="19" t="s">
        <v>278</v>
      </c>
      <c r="M289" s="20" t="s">
        <v>130</v>
      </c>
      <c r="N289" s="6" t="e">
        <f>INDEX(#REF!,MATCH('機能要件一覧(各社回答比較) (R7予算用検討)①'!D289,#REF!,0))</f>
        <v>#REF!</v>
      </c>
      <c r="O289" s="6" t="e">
        <f>INDEX(#REF!,MATCH('機能要件一覧(各社回答比較) (R7予算用検討)①'!D289,#REF!,0))</f>
        <v>#REF!</v>
      </c>
      <c r="P289" s="6" t="e">
        <f>INDEX(#REF!,MATCH(D289,#REF!,0))</f>
        <v>#REF!</v>
      </c>
      <c r="Q289" s="6" t="e">
        <f t="shared" si="32"/>
        <v>#REF!</v>
      </c>
      <c r="R289" s="6"/>
      <c r="S289" s="20"/>
      <c r="T289" s="20"/>
      <c r="U289" s="19"/>
      <c r="V289" s="21"/>
    </row>
    <row r="290" spans="1:22" s="3" customFormat="1">
      <c r="A290" s="1"/>
      <c r="B290" s="2">
        <v>170</v>
      </c>
      <c r="C290" s="2"/>
      <c r="D290" s="2" t="str">
        <f t="shared" si="31"/>
        <v>170-</v>
      </c>
      <c r="E290" s="2">
        <v>187</v>
      </c>
      <c r="F290" s="25" t="s">
        <v>118</v>
      </c>
      <c r="G290" s="2" t="s">
        <v>162</v>
      </c>
      <c r="H290" s="2" t="s">
        <v>221</v>
      </c>
      <c r="I290" s="2"/>
      <c r="J290" s="2" t="s">
        <v>426</v>
      </c>
      <c r="K290" s="61" t="s">
        <v>426</v>
      </c>
      <c r="L290" s="4" t="s">
        <v>57</v>
      </c>
      <c r="M290" s="6" t="s">
        <v>130</v>
      </c>
      <c r="N290" s="6" t="e">
        <f>INDEX(#REF!,MATCH('機能要件一覧(各社回答比較) (R7予算用検討)①'!D290,#REF!,0))</f>
        <v>#REF!</v>
      </c>
      <c r="O290" s="6" t="e">
        <f>INDEX(#REF!,MATCH('機能要件一覧(各社回答比較) (R7予算用検討)①'!D290,#REF!,0))</f>
        <v>#REF!</v>
      </c>
      <c r="P290" s="6" t="e">
        <f>INDEX(#REF!,MATCH(D290,#REF!,0))</f>
        <v>#REF!</v>
      </c>
      <c r="Q290" s="6" t="e">
        <f t="shared" si="32"/>
        <v>#REF!</v>
      </c>
      <c r="R290" s="52" t="e">
        <f>INDEX(#REF!,MATCH('機能要件一覧(各社回答比較) (R7予算用検討)①'!$D290,#REF!,0))</f>
        <v>#REF!</v>
      </c>
      <c r="S290" s="52" t="e">
        <f>INDEX(#REF!,MATCH('機能要件一覧(各社回答比較) (R7予算用検討)①'!$D290,#REF!,0))</f>
        <v>#REF!</v>
      </c>
      <c r="T290" s="52" t="e">
        <f>INDEX(#REF!,MATCH($D290,#REF!,0))</f>
        <v>#REF!</v>
      </c>
      <c r="U290" s="4"/>
      <c r="V290"/>
    </row>
    <row r="291" spans="1:22" s="22" customFormat="1">
      <c r="B291" s="18"/>
      <c r="C291" s="18"/>
      <c r="D291" s="18" t="str">
        <f t="shared" si="31"/>
        <v>-</v>
      </c>
      <c r="E291" s="18">
        <v>186</v>
      </c>
      <c r="F291" s="26" t="s">
        <v>118</v>
      </c>
      <c r="G291" s="18" t="s">
        <v>161</v>
      </c>
      <c r="H291" s="18" t="s">
        <v>221</v>
      </c>
      <c r="I291" s="18" t="s">
        <v>316</v>
      </c>
      <c r="J291" s="18"/>
      <c r="K291" s="18" t="s">
        <v>329</v>
      </c>
      <c r="L291" s="19" t="s">
        <v>56</v>
      </c>
      <c r="M291" s="20" t="s">
        <v>130</v>
      </c>
      <c r="N291" s="6" t="e">
        <f>INDEX(#REF!,MATCH('機能要件一覧(各社回答比較) (R7予算用検討)①'!D291,#REF!,0))</f>
        <v>#REF!</v>
      </c>
      <c r="O291" s="6" t="e">
        <f>INDEX(#REF!,MATCH('機能要件一覧(各社回答比較) (R7予算用検討)①'!D291,#REF!,0))</f>
        <v>#REF!</v>
      </c>
      <c r="P291" s="6" t="e">
        <f>INDEX(#REF!,MATCH(D291,#REF!,0))</f>
        <v>#REF!</v>
      </c>
      <c r="Q291" s="6" t="e">
        <f t="shared" si="32"/>
        <v>#REF!</v>
      </c>
      <c r="R291" s="6"/>
      <c r="S291" s="20"/>
      <c r="T291" s="20"/>
      <c r="U291" s="19"/>
      <c r="V291" s="21"/>
    </row>
    <row r="292" spans="1:22" s="3" customFormat="1">
      <c r="A292" s="1"/>
      <c r="B292" s="2">
        <f t="shared" ref="B292" si="33">IF(C292&lt;&gt;"",B291,IF(B291&lt;&gt;"",B291+1,IF(B290="","error",B290+1)))</f>
        <v>171</v>
      </c>
      <c r="C292" s="2"/>
      <c r="D292" s="2" t="str">
        <f t="shared" si="31"/>
        <v>171-</v>
      </c>
      <c r="E292" s="2">
        <v>177</v>
      </c>
      <c r="F292" s="25" t="s">
        <v>118</v>
      </c>
      <c r="G292" s="2" t="s">
        <v>161</v>
      </c>
      <c r="H292" s="2" t="s">
        <v>221</v>
      </c>
      <c r="I292" s="2"/>
      <c r="J292" s="2" t="s">
        <v>426</v>
      </c>
      <c r="K292" s="61" t="s">
        <v>426</v>
      </c>
      <c r="L292" s="4" t="s">
        <v>105</v>
      </c>
      <c r="M292" s="6" t="s">
        <v>130</v>
      </c>
      <c r="N292" s="6" t="e">
        <f>INDEX(#REF!,MATCH('機能要件一覧(各社回答比較) (R7予算用検討)①'!D292,#REF!,0))</f>
        <v>#REF!</v>
      </c>
      <c r="O292" s="6" t="e">
        <f>INDEX(#REF!,MATCH('機能要件一覧(各社回答比較) (R7予算用検討)①'!D292,#REF!,0))</f>
        <v>#REF!</v>
      </c>
      <c r="P292" s="6" t="e">
        <f>INDEX(#REF!,MATCH(D292,#REF!,0))</f>
        <v>#REF!</v>
      </c>
      <c r="Q292" s="6" t="e">
        <f t="shared" si="32"/>
        <v>#REF!</v>
      </c>
      <c r="R292" s="52" t="e">
        <f>INDEX(#REF!,MATCH('機能要件一覧(各社回答比較) (R7予算用検討)①'!$D292,#REF!,0))</f>
        <v>#REF!</v>
      </c>
      <c r="S292" s="52" t="e">
        <f>INDEX(#REF!,MATCH('機能要件一覧(各社回答比較) (R7予算用検討)①'!$D292,#REF!,0))</f>
        <v>#REF!</v>
      </c>
      <c r="T292" s="52" t="e">
        <f>INDEX(#REF!,MATCH($D292,#REF!,0))</f>
        <v>#REF!</v>
      </c>
      <c r="U292" s="4"/>
      <c r="V292"/>
    </row>
    <row r="293" spans="1:22" s="22" customFormat="1">
      <c r="B293" s="18"/>
      <c r="C293" s="18"/>
      <c r="D293" s="18" t="str">
        <f t="shared" si="31"/>
        <v>-</v>
      </c>
      <c r="E293" s="18">
        <v>156</v>
      </c>
      <c r="F293" s="26" t="s">
        <v>118</v>
      </c>
      <c r="G293" s="18" t="s">
        <v>161</v>
      </c>
      <c r="H293" s="18" t="s">
        <v>277</v>
      </c>
      <c r="I293" s="18" t="s">
        <v>323</v>
      </c>
      <c r="J293" s="18"/>
      <c r="K293" s="18" t="s">
        <v>329</v>
      </c>
      <c r="L293" s="19" t="s">
        <v>43</v>
      </c>
      <c r="M293" s="20" t="s">
        <v>130</v>
      </c>
      <c r="N293" s="6" t="e">
        <f>INDEX(#REF!,MATCH('機能要件一覧(各社回答比較) (R7予算用検討)①'!D293,#REF!,0))</f>
        <v>#REF!</v>
      </c>
      <c r="O293" s="6" t="e">
        <f>INDEX(#REF!,MATCH('機能要件一覧(各社回答比較) (R7予算用検討)①'!D293,#REF!,0))</f>
        <v>#REF!</v>
      </c>
      <c r="P293" s="6" t="e">
        <f>INDEX(#REF!,MATCH(D293,#REF!,0))</f>
        <v>#REF!</v>
      </c>
      <c r="Q293" s="6" t="e">
        <f t="shared" si="32"/>
        <v>#REF!</v>
      </c>
      <c r="R293" s="6"/>
      <c r="S293" s="20"/>
      <c r="T293" s="20"/>
      <c r="U293" s="19"/>
      <c r="V293" s="21"/>
    </row>
    <row r="294" spans="1:22" s="22" customFormat="1">
      <c r="B294" s="18"/>
      <c r="C294" s="18"/>
      <c r="D294" s="18" t="str">
        <f t="shared" si="31"/>
        <v>-</v>
      </c>
      <c r="E294" s="18">
        <v>188</v>
      </c>
      <c r="F294" s="26" t="s">
        <v>118</v>
      </c>
      <c r="G294" s="18" t="s">
        <v>161</v>
      </c>
      <c r="H294" s="18" t="s">
        <v>221</v>
      </c>
      <c r="I294" s="18" t="s">
        <v>222</v>
      </c>
      <c r="J294" s="18"/>
      <c r="K294" s="18" t="s">
        <v>329</v>
      </c>
      <c r="L294" s="19" t="s">
        <v>58</v>
      </c>
      <c r="M294" s="20" t="s">
        <v>130</v>
      </c>
      <c r="N294" s="6" t="e">
        <f>INDEX(#REF!,MATCH('機能要件一覧(各社回答比較) (R7予算用検討)①'!D294,#REF!,0))</f>
        <v>#REF!</v>
      </c>
      <c r="O294" s="6" t="e">
        <f>INDEX(#REF!,MATCH('機能要件一覧(各社回答比較) (R7予算用検討)①'!D294,#REF!,0))</f>
        <v>#REF!</v>
      </c>
      <c r="P294" s="6" t="e">
        <f>INDEX(#REF!,MATCH(D294,#REF!,0))</f>
        <v>#REF!</v>
      </c>
      <c r="Q294" s="6" t="e">
        <f t="shared" si="32"/>
        <v>#REF!</v>
      </c>
      <c r="R294" s="6"/>
      <c r="S294" s="20"/>
      <c r="T294" s="20"/>
      <c r="U294" s="19"/>
      <c r="V294" s="21"/>
    </row>
    <row r="295" spans="1:22" s="3" customFormat="1" ht="48">
      <c r="A295" s="1"/>
      <c r="B295" s="18"/>
      <c r="C295" s="18"/>
      <c r="D295" s="18" t="str">
        <f t="shared" si="31"/>
        <v>-</v>
      </c>
      <c r="E295" s="18">
        <v>203</v>
      </c>
      <c r="F295" s="26" t="s">
        <v>118</v>
      </c>
      <c r="G295" s="18" t="s">
        <v>162</v>
      </c>
      <c r="H295" s="18" t="s">
        <v>193</v>
      </c>
      <c r="I295" s="23" t="s">
        <v>195</v>
      </c>
      <c r="J295" s="23"/>
      <c r="K295" s="23" t="s">
        <v>329</v>
      </c>
      <c r="L295" s="19" t="s">
        <v>64</v>
      </c>
      <c r="M295" s="20" t="s">
        <v>130</v>
      </c>
      <c r="N295" s="6" t="e">
        <f>INDEX(#REF!,MATCH('機能要件一覧(各社回答比較) (R7予算用検討)①'!D295,#REF!,0))</f>
        <v>#REF!</v>
      </c>
      <c r="O295" s="6" t="e">
        <f>INDEX(#REF!,MATCH('機能要件一覧(各社回答比較) (R7予算用検討)①'!D295,#REF!,0))</f>
        <v>#REF!</v>
      </c>
      <c r="P295" s="6" t="e">
        <f>INDEX(#REF!,MATCH(D295,#REF!,0))</f>
        <v>#REF!</v>
      </c>
      <c r="Q295" s="6" t="e">
        <f t="shared" si="32"/>
        <v>#REF!</v>
      </c>
      <c r="R295" s="6"/>
      <c r="S295" s="20"/>
      <c r="T295" s="20"/>
      <c r="U295" s="19"/>
      <c r="V295"/>
    </row>
    <row r="296" spans="1:22" s="3" customFormat="1" ht="48">
      <c r="A296" s="1"/>
      <c r="B296" s="2">
        <v>172</v>
      </c>
      <c r="C296" s="2"/>
      <c r="D296" s="2" t="str">
        <f t="shared" si="31"/>
        <v>172-</v>
      </c>
      <c r="E296" s="2">
        <v>193</v>
      </c>
      <c r="F296" s="25" t="s">
        <v>118</v>
      </c>
      <c r="G296" s="2" t="s">
        <v>162</v>
      </c>
      <c r="H296" s="2" t="s">
        <v>186</v>
      </c>
      <c r="I296" s="17" t="s">
        <v>219</v>
      </c>
      <c r="J296" s="17" t="s">
        <v>426</v>
      </c>
      <c r="K296" s="61" t="s">
        <v>426</v>
      </c>
      <c r="L296" s="4" t="s">
        <v>218</v>
      </c>
      <c r="M296" s="6" t="s">
        <v>130</v>
      </c>
      <c r="N296" s="6" t="e">
        <f>INDEX(#REF!,MATCH('機能要件一覧(各社回答比較) (R7予算用検討)①'!D296,#REF!,0))</f>
        <v>#REF!</v>
      </c>
      <c r="O296" s="6" t="e">
        <f>INDEX(#REF!,MATCH('機能要件一覧(各社回答比較) (R7予算用検討)①'!D296,#REF!,0))</f>
        <v>#REF!</v>
      </c>
      <c r="P296" s="6" t="e">
        <f>INDEX(#REF!,MATCH(D296,#REF!,0))</f>
        <v>#REF!</v>
      </c>
      <c r="Q296" s="6" t="e">
        <f t="shared" si="32"/>
        <v>#REF!</v>
      </c>
      <c r="R296" s="52" t="e">
        <f>INDEX(#REF!,MATCH('機能要件一覧(各社回答比較) (R7予算用検討)①'!$D296,#REF!,0))</f>
        <v>#REF!</v>
      </c>
      <c r="S296" s="52" t="e">
        <f>INDEX(#REF!,MATCH('機能要件一覧(各社回答比較) (R7予算用検討)①'!$D296,#REF!,0))</f>
        <v>#REF!</v>
      </c>
      <c r="T296" s="52" t="e">
        <f>INDEX(#REF!,MATCH($D296,#REF!,0))</f>
        <v>#REF!</v>
      </c>
      <c r="U296" s="4"/>
      <c r="V296"/>
    </row>
    <row r="297" spans="1:22" s="3" customFormat="1" ht="48">
      <c r="A297" s="1"/>
      <c r="B297" s="2">
        <f t="shared" ref="B297:B313" si="34">IF(C297&lt;&gt;"",B296,IF(B296&lt;&gt;"",B296+1,IF(B295="","error",B295+1)))</f>
        <v>173</v>
      </c>
      <c r="C297" s="2"/>
      <c r="D297" s="2" t="str">
        <f t="shared" si="31"/>
        <v>173-</v>
      </c>
      <c r="E297" s="2">
        <v>182</v>
      </c>
      <c r="F297" s="25" t="s">
        <v>118</v>
      </c>
      <c r="G297" s="2" t="s">
        <v>162</v>
      </c>
      <c r="H297" s="2" t="s">
        <v>186</v>
      </c>
      <c r="I297" s="2"/>
      <c r="J297" s="2" t="s">
        <v>426</v>
      </c>
      <c r="K297" s="61" t="s">
        <v>426</v>
      </c>
      <c r="L297" s="4" t="s">
        <v>53</v>
      </c>
      <c r="M297" s="6" t="s">
        <v>130</v>
      </c>
      <c r="N297" s="6" t="e">
        <f>INDEX(#REF!,MATCH('機能要件一覧(各社回答比較) (R7予算用検討)①'!D297,#REF!,0))</f>
        <v>#REF!</v>
      </c>
      <c r="O297" s="6" t="e">
        <f>INDEX(#REF!,MATCH('機能要件一覧(各社回答比較) (R7予算用検討)①'!D297,#REF!,0))</f>
        <v>#REF!</v>
      </c>
      <c r="P297" s="6" t="e">
        <f>INDEX(#REF!,MATCH(D297,#REF!,0))</f>
        <v>#REF!</v>
      </c>
      <c r="Q297" s="6" t="e">
        <f t="shared" si="32"/>
        <v>#REF!</v>
      </c>
      <c r="R297" s="52" t="e">
        <f>INDEX(#REF!,MATCH('機能要件一覧(各社回答比較) (R7予算用検討)①'!$D297,#REF!,0))</f>
        <v>#REF!</v>
      </c>
      <c r="S297" s="52" t="e">
        <f>INDEX(#REF!,MATCH('機能要件一覧(各社回答比較) (R7予算用検討)①'!$D297,#REF!,0))</f>
        <v>#REF!</v>
      </c>
      <c r="T297" s="52" t="e">
        <f>INDEX(#REF!,MATCH($D297,#REF!,0))</f>
        <v>#REF!</v>
      </c>
      <c r="U297" s="4"/>
      <c r="V297"/>
    </row>
    <row r="298" spans="1:22" s="3" customFormat="1">
      <c r="A298" s="1"/>
      <c r="B298" s="2">
        <f t="shared" si="34"/>
        <v>174</v>
      </c>
      <c r="C298" s="2"/>
      <c r="D298" s="2" t="str">
        <f t="shared" si="31"/>
        <v>174-</v>
      </c>
      <c r="E298" s="2">
        <v>155</v>
      </c>
      <c r="F298" s="25" t="s">
        <v>118</v>
      </c>
      <c r="G298" s="2" t="s">
        <v>161</v>
      </c>
      <c r="H298" s="2"/>
      <c r="I298" s="2"/>
      <c r="J298" s="2" t="s">
        <v>426</v>
      </c>
      <c r="K298" s="61" t="s">
        <v>426</v>
      </c>
      <c r="L298" s="4" t="s">
        <v>629</v>
      </c>
      <c r="M298" s="6" t="s">
        <v>130</v>
      </c>
      <c r="N298" s="6" t="e">
        <f>INDEX(#REF!,MATCH('機能要件一覧(各社回答比較) (R7予算用検討)①'!D298,#REF!,0))</f>
        <v>#REF!</v>
      </c>
      <c r="O298" s="6" t="e">
        <f>INDEX(#REF!,MATCH('機能要件一覧(各社回答比較) (R7予算用検討)①'!D298,#REF!,0))</f>
        <v>#REF!</v>
      </c>
      <c r="P298" s="6" t="e">
        <f>INDEX(#REF!,MATCH(D298,#REF!,0))</f>
        <v>#REF!</v>
      </c>
      <c r="Q298" s="6" t="e">
        <f t="shared" si="32"/>
        <v>#REF!</v>
      </c>
      <c r="R298" s="52" t="e">
        <f>INDEX(#REF!,MATCH('機能要件一覧(各社回答比較) (R7予算用検討)①'!$D298,#REF!,0))</f>
        <v>#REF!</v>
      </c>
      <c r="S298" s="52" t="e">
        <f>INDEX(#REF!,MATCH('機能要件一覧(各社回答比較) (R7予算用検討)①'!$D298,#REF!,0))</f>
        <v>#REF!</v>
      </c>
      <c r="T298" s="52" t="e">
        <f>INDEX(#REF!,MATCH($D298,#REF!,0))</f>
        <v>#REF!</v>
      </c>
      <c r="U298" s="4"/>
      <c r="V298"/>
    </row>
    <row r="299" spans="1:22" s="3" customFormat="1">
      <c r="A299" s="1"/>
      <c r="B299" s="2">
        <f t="shared" si="34"/>
        <v>175</v>
      </c>
      <c r="C299" s="2"/>
      <c r="D299" s="2" t="str">
        <f t="shared" si="31"/>
        <v>175-</v>
      </c>
      <c r="E299" s="2">
        <v>195</v>
      </c>
      <c r="F299" s="25" t="s">
        <v>118</v>
      </c>
      <c r="G299" s="2" t="s">
        <v>161</v>
      </c>
      <c r="H299" s="2"/>
      <c r="I299" s="2"/>
      <c r="J299" s="2" t="s">
        <v>426</v>
      </c>
      <c r="K299" s="61" t="s">
        <v>426</v>
      </c>
      <c r="L299" s="4" t="s">
        <v>630</v>
      </c>
      <c r="M299" s="6" t="s">
        <v>131</v>
      </c>
      <c r="N299" s="6" t="e">
        <f>INDEX(#REF!,MATCH('機能要件一覧(各社回答比較) (R7予算用検討)①'!D299,#REF!,0))</f>
        <v>#REF!</v>
      </c>
      <c r="O299" s="6" t="e">
        <f>INDEX(#REF!,MATCH('機能要件一覧(各社回答比較) (R7予算用検討)①'!D299,#REF!,0))</f>
        <v>#REF!</v>
      </c>
      <c r="P299" s="6" t="e">
        <f>INDEX(#REF!,MATCH(D299,#REF!,0))</f>
        <v>#REF!</v>
      </c>
      <c r="Q299" s="6" t="e">
        <f t="shared" si="32"/>
        <v>#REF!</v>
      </c>
      <c r="R299" s="52" t="e">
        <f>INDEX(#REF!,MATCH('機能要件一覧(各社回答比較) (R7予算用検討)①'!$D299,#REF!,0))</f>
        <v>#REF!</v>
      </c>
      <c r="S299" s="52" t="e">
        <f>INDEX(#REF!,MATCH('機能要件一覧(各社回答比較) (R7予算用検討)①'!$D299,#REF!,0))</f>
        <v>#REF!</v>
      </c>
      <c r="T299" s="52" t="e">
        <f>INDEX(#REF!,MATCH($D299,#REF!,0))</f>
        <v>#REF!</v>
      </c>
      <c r="U299" s="4"/>
      <c r="V299"/>
    </row>
    <row r="300" spans="1:22" s="3" customFormat="1">
      <c r="A300" s="1"/>
      <c r="B300" s="2">
        <f t="shared" si="34"/>
        <v>176</v>
      </c>
      <c r="C300" s="2"/>
      <c r="D300" s="2" t="str">
        <f t="shared" si="31"/>
        <v>176-</v>
      </c>
      <c r="E300" s="2">
        <v>160</v>
      </c>
      <c r="F300" s="25" t="s">
        <v>118</v>
      </c>
      <c r="G300" s="2" t="s">
        <v>161</v>
      </c>
      <c r="H300" s="2"/>
      <c r="I300" s="2"/>
      <c r="J300" s="2" t="s">
        <v>426</v>
      </c>
      <c r="K300" s="61" t="s">
        <v>426</v>
      </c>
      <c r="L300" s="4" t="s">
        <v>46</v>
      </c>
      <c r="M300" s="6" t="s">
        <v>130</v>
      </c>
      <c r="N300" s="6" t="e">
        <f>INDEX(#REF!,MATCH('機能要件一覧(各社回答比較) (R7予算用検討)①'!D300,#REF!,0))</f>
        <v>#REF!</v>
      </c>
      <c r="O300" s="6" t="e">
        <f>INDEX(#REF!,MATCH('機能要件一覧(各社回答比較) (R7予算用検討)①'!D300,#REF!,0))</f>
        <v>#REF!</v>
      </c>
      <c r="P300" s="6" t="e">
        <f>INDEX(#REF!,MATCH(D300,#REF!,0))</f>
        <v>#REF!</v>
      </c>
      <c r="Q300" s="6" t="e">
        <f t="shared" si="32"/>
        <v>#REF!</v>
      </c>
      <c r="R300" s="52" t="e">
        <f>INDEX(#REF!,MATCH('機能要件一覧(各社回答比較) (R7予算用検討)①'!$D300,#REF!,0))</f>
        <v>#REF!</v>
      </c>
      <c r="S300" s="52" t="e">
        <f>INDEX(#REF!,MATCH('機能要件一覧(各社回答比較) (R7予算用検討)①'!$D300,#REF!,0))</f>
        <v>#REF!</v>
      </c>
      <c r="T300" s="52" t="e">
        <f>INDEX(#REF!,MATCH($D300,#REF!,0))</f>
        <v>#REF!</v>
      </c>
      <c r="U300" s="4"/>
      <c r="V300"/>
    </row>
    <row r="301" spans="1:22" s="22" customFormat="1">
      <c r="B301" s="18"/>
      <c r="C301" s="18"/>
      <c r="D301" s="18" t="str">
        <f t="shared" si="31"/>
        <v>-</v>
      </c>
      <c r="E301" s="18">
        <v>178</v>
      </c>
      <c r="F301" s="26" t="s">
        <v>118</v>
      </c>
      <c r="G301" s="18" t="s">
        <v>161</v>
      </c>
      <c r="H301" s="18"/>
      <c r="I301" s="18" t="s">
        <v>316</v>
      </c>
      <c r="J301" s="18"/>
      <c r="K301" s="18"/>
      <c r="L301" s="19" t="s">
        <v>106</v>
      </c>
      <c r="M301" s="20" t="s">
        <v>130</v>
      </c>
      <c r="N301" s="6" t="e">
        <f>INDEX(#REF!,MATCH('機能要件一覧(各社回答比較) (R7予算用検討)①'!D301,#REF!,0))</f>
        <v>#REF!</v>
      </c>
      <c r="O301" s="6" t="e">
        <f>INDEX(#REF!,MATCH('機能要件一覧(各社回答比較) (R7予算用検討)①'!D301,#REF!,0))</f>
        <v>#REF!</v>
      </c>
      <c r="P301" s="6" t="e">
        <f>INDEX(#REF!,MATCH(D301,#REF!,0))</f>
        <v>#REF!</v>
      </c>
      <c r="Q301" s="6" t="e">
        <f t="shared" si="32"/>
        <v>#REF!</v>
      </c>
      <c r="R301" s="6"/>
      <c r="S301" s="20"/>
      <c r="T301" s="20"/>
      <c r="U301" s="19"/>
      <c r="V301" s="21"/>
    </row>
    <row r="302" spans="1:22" s="3" customFormat="1" ht="48">
      <c r="A302" s="1"/>
      <c r="B302" s="2">
        <f t="shared" si="34"/>
        <v>177</v>
      </c>
      <c r="C302" s="2"/>
      <c r="D302" s="2" t="str">
        <f t="shared" si="31"/>
        <v>177-</v>
      </c>
      <c r="E302" s="2">
        <v>190</v>
      </c>
      <c r="F302" s="25" t="s">
        <v>118</v>
      </c>
      <c r="G302" s="2" t="s">
        <v>161</v>
      </c>
      <c r="H302" s="2"/>
      <c r="I302" s="2"/>
      <c r="J302" s="2" t="s">
        <v>426</v>
      </c>
      <c r="K302" s="61" t="s">
        <v>426</v>
      </c>
      <c r="L302" s="4" t="s">
        <v>631</v>
      </c>
      <c r="M302" s="6" t="s">
        <v>130</v>
      </c>
      <c r="N302" s="6" t="e">
        <f>INDEX(#REF!,MATCH('機能要件一覧(各社回答比較) (R7予算用検討)①'!D302,#REF!,0))</f>
        <v>#REF!</v>
      </c>
      <c r="O302" s="6" t="e">
        <f>INDEX(#REF!,MATCH('機能要件一覧(各社回答比較) (R7予算用検討)①'!D302,#REF!,0))</f>
        <v>#REF!</v>
      </c>
      <c r="P302" s="6" t="e">
        <f>INDEX(#REF!,MATCH(D302,#REF!,0))</f>
        <v>#REF!</v>
      </c>
      <c r="Q302" s="6" t="e">
        <f t="shared" si="32"/>
        <v>#REF!</v>
      </c>
      <c r="R302" s="52" t="e">
        <f>INDEX(#REF!,MATCH('機能要件一覧(各社回答比較) (R7予算用検討)①'!$D302,#REF!,0))</f>
        <v>#REF!</v>
      </c>
      <c r="S302" s="52" t="e">
        <f>INDEX(#REF!,MATCH('機能要件一覧(各社回答比較) (R7予算用検討)①'!$D302,#REF!,0))</f>
        <v>#REF!</v>
      </c>
      <c r="T302" s="52" t="e">
        <f>INDEX(#REF!,MATCH($D302,#REF!,0))</f>
        <v>#REF!</v>
      </c>
      <c r="U302" s="4"/>
      <c r="V302"/>
    </row>
    <row r="303" spans="1:22" s="3" customFormat="1" ht="48">
      <c r="A303" s="1"/>
      <c r="B303" s="2">
        <f t="shared" si="34"/>
        <v>178</v>
      </c>
      <c r="C303" s="2"/>
      <c r="D303" s="2" t="str">
        <f t="shared" si="31"/>
        <v>178-</v>
      </c>
      <c r="E303" s="2">
        <v>164</v>
      </c>
      <c r="F303" s="25" t="s">
        <v>118</v>
      </c>
      <c r="G303" s="2" t="s">
        <v>163</v>
      </c>
      <c r="H303" s="2"/>
      <c r="I303" s="2"/>
      <c r="J303" s="2" t="s">
        <v>426</v>
      </c>
      <c r="K303" s="61" t="s">
        <v>426</v>
      </c>
      <c r="L303" s="4" t="s">
        <v>50</v>
      </c>
      <c r="M303" s="6" t="s">
        <v>130</v>
      </c>
      <c r="N303" s="6" t="e">
        <f>INDEX(#REF!,MATCH('機能要件一覧(各社回答比較) (R7予算用検討)①'!D303,#REF!,0))</f>
        <v>#REF!</v>
      </c>
      <c r="O303" s="6" t="e">
        <f>INDEX(#REF!,MATCH('機能要件一覧(各社回答比較) (R7予算用検討)①'!D303,#REF!,0))</f>
        <v>#REF!</v>
      </c>
      <c r="P303" s="6" t="e">
        <f>INDEX(#REF!,MATCH(D303,#REF!,0))</f>
        <v>#REF!</v>
      </c>
      <c r="Q303" s="6" t="e">
        <f t="shared" si="32"/>
        <v>#REF!</v>
      </c>
      <c r="R303" s="52" t="e">
        <f>INDEX(#REF!,MATCH('機能要件一覧(各社回答比較) (R7予算用検討)①'!$D303,#REF!,0))</f>
        <v>#REF!</v>
      </c>
      <c r="S303" s="52" t="e">
        <f>INDEX(#REF!,MATCH('機能要件一覧(各社回答比較) (R7予算用検討)①'!$D303,#REF!,0))</f>
        <v>#REF!</v>
      </c>
      <c r="T303" s="52" t="e">
        <f>INDEX(#REF!,MATCH($D303,#REF!,0))</f>
        <v>#REF!</v>
      </c>
      <c r="U303" s="4"/>
      <c r="V303"/>
    </row>
    <row r="304" spans="1:22" s="3" customFormat="1">
      <c r="A304" s="1"/>
      <c r="B304" s="2">
        <f t="shared" si="34"/>
        <v>179</v>
      </c>
      <c r="C304" s="2"/>
      <c r="D304" s="2" t="str">
        <f t="shared" si="31"/>
        <v>179-</v>
      </c>
      <c r="E304" s="2">
        <v>165</v>
      </c>
      <c r="F304" s="25" t="s">
        <v>118</v>
      </c>
      <c r="G304" s="2" t="s">
        <v>163</v>
      </c>
      <c r="H304" s="2"/>
      <c r="I304" s="17"/>
      <c r="J304" s="17" t="s">
        <v>426</v>
      </c>
      <c r="K304" s="61" t="s">
        <v>426</v>
      </c>
      <c r="L304" s="4" t="s">
        <v>51</v>
      </c>
      <c r="M304" s="6" t="s">
        <v>130</v>
      </c>
      <c r="N304" s="6" t="e">
        <f>INDEX(#REF!,MATCH('機能要件一覧(各社回答比較) (R7予算用検討)①'!D304,#REF!,0))</f>
        <v>#REF!</v>
      </c>
      <c r="O304" s="6" t="e">
        <f>INDEX(#REF!,MATCH('機能要件一覧(各社回答比較) (R7予算用検討)①'!D304,#REF!,0))</f>
        <v>#REF!</v>
      </c>
      <c r="P304" s="6" t="e">
        <f>INDEX(#REF!,MATCH(D304,#REF!,0))</f>
        <v>#REF!</v>
      </c>
      <c r="Q304" s="6" t="e">
        <f t="shared" si="32"/>
        <v>#REF!</v>
      </c>
      <c r="R304" s="52" t="e">
        <f>INDEX(#REF!,MATCH('機能要件一覧(各社回答比較) (R7予算用検討)①'!$D304,#REF!,0))</f>
        <v>#REF!</v>
      </c>
      <c r="S304" s="52" t="e">
        <f>INDEX(#REF!,MATCH('機能要件一覧(各社回答比較) (R7予算用検討)①'!$D304,#REF!,0))</f>
        <v>#REF!</v>
      </c>
      <c r="T304" s="52" t="e">
        <f>INDEX(#REF!,MATCH($D304,#REF!,0))</f>
        <v>#REF!</v>
      </c>
      <c r="U304" s="4"/>
      <c r="V304"/>
    </row>
    <row r="305" spans="1:22" s="3" customFormat="1" ht="72">
      <c r="A305" s="1"/>
      <c r="B305" s="2">
        <f t="shared" si="34"/>
        <v>180</v>
      </c>
      <c r="C305" s="2"/>
      <c r="D305" s="2" t="str">
        <f t="shared" si="31"/>
        <v>180-</v>
      </c>
      <c r="E305" s="2" t="s">
        <v>134</v>
      </c>
      <c r="F305" s="25" t="s">
        <v>118</v>
      </c>
      <c r="G305" s="2" t="s">
        <v>163</v>
      </c>
      <c r="H305" s="2"/>
      <c r="I305" s="17" t="s">
        <v>361</v>
      </c>
      <c r="J305" s="17" t="s">
        <v>426</v>
      </c>
      <c r="K305" s="61" t="s">
        <v>426</v>
      </c>
      <c r="L305" s="4" t="s">
        <v>632</v>
      </c>
      <c r="M305" s="6"/>
      <c r="N305" s="6" t="e">
        <f>INDEX(#REF!,MATCH('機能要件一覧(各社回答比較) (R7予算用検討)①'!D305,#REF!,0))</f>
        <v>#REF!</v>
      </c>
      <c r="O305" s="6" t="e">
        <f>INDEX(#REF!,MATCH('機能要件一覧(各社回答比較) (R7予算用検討)①'!D305,#REF!,0))</f>
        <v>#REF!</v>
      </c>
      <c r="P305" s="6" t="e">
        <f>INDEX(#REF!,MATCH(D305,#REF!,0))</f>
        <v>#REF!</v>
      </c>
      <c r="Q305" s="6" t="e">
        <f t="shared" si="32"/>
        <v>#REF!</v>
      </c>
      <c r="R305" s="52" t="e">
        <f>INDEX(#REF!,MATCH('機能要件一覧(各社回答比較) (R7予算用検討)①'!$D305,#REF!,0))</f>
        <v>#REF!</v>
      </c>
      <c r="S305" s="52" t="e">
        <f>INDEX(#REF!,MATCH('機能要件一覧(各社回答比較) (R7予算用検討)①'!$D305,#REF!,0))</f>
        <v>#REF!</v>
      </c>
      <c r="T305" s="52" t="e">
        <f>INDEX(#REF!,MATCH($D305,#REF!,0))</f>
        <v>#REF!</v>
      </c>
      <c r="U305" s="4"/>
      <c r="V305"/>
    </row>
    <row r="306" spans="1:22" s="3" customFormat="1">
      <c r="A306" s="1"/>
      <c r="B306" s="2">
        <f t="shared" si="34"/>
        <v>181</v>
      </c>
      <c r="C306" s="2"/>
      <c r="D306" s="2" t="str">
        <f t="shared" si="31"/>
        <v>181-</v>
      </c>
      <c r="E306" s="2">
        <v>200</v>
      </c>
      <c r="F306" s="25" t="s">
        <v>118</v>
      </c>
      <c r="G306" s="2" t="s">
        <v>167</v>
      </c>
      <c r="H306" s="2"/>
      <c r="I306" s="2"/>
      <c r="J306" s="2" t="s">
        <v>426</v>
      </c>
      <c r="K306" s="61" t="s">
        <v>426</v>
      </c>
      <c r="L306" s="4" t="s">
        <v>633</v>
      </c>
      <c r="M306" s="6" t="s">
        <v>130</v>
      </c>
      <c r="N306" s="6" t="e">
        <f>INDEX(#REF!,MATCH('機能要件一覧(各社回答比較) (R7予算用検討)①'!D306,#REF!,0))</f>
        <v>#REF!</v>
      </c>
      <c r="O306" s="6" t="e">
        <f>INDEX(#REF!,MATCH('機能要件一覧(各社回答比較) (R7予算用検討)①'!D306,#REF!,0))</f>
        <v>#REF!</v>
      </c>
      <c r="P306" s="6" t="e">
        <f>INDEX(#REF!,MATCH(D306,#REF!,0))</f>
        <v>#REF!</v>
      </c>
      <c r="Q306" s="6" t="e">
        <f t="shared" si="32"/>
        <v>#REF!</v>
      </c>
      <c r="R306" s="52" t="e">
        <f>INDEX(#REF!,MATCH('機能要件一覧(各社回答比較) (R7予算用検討)①'!$D306,#REF!,0))</f>
        <v>#REF!</v>
      </c>
      <c r="S306" s="52" t="e">
        <f>INDEX(#REF!,MATCH('機能要件一覧(各社回答比較) (R7予算用検討)①'!$D306,#REF!,0))</f>
        <v>#REF!</v>
      </c>
      <c r="T306" s="52" t="e">
        <f>INDEX(#REF!,MATCH($D306,#REF!,0))</f>
        <v>#REF!</v>
      </c>
      <c r="U306" s="4"/>
      <c r="V306"/>
    </row>
    <row r="307" spans="1:22" s="22" customFormat="1">
      <c r="B307" s="18"/>
      <c r="C307" s="18"/>
      <c r="D307" s="18" t="str">
        <f t="shared" si="31"/>
        <v>-</v>
      </c>
      <c r="E307" s="18">
        <v>212</v>
      </c>
      <c r="F307" s="26" t="s">
        <v>118</v>
      </c>
      <c r="G307" s="18" t="s">
        <v>288</v>
      </c>
      <c r="H307" s="18" t="s">
        <v>243</v>
      </c>
      <c r="I307" s="18" t="s">
        <v>310</v>
      </c>
      <c r="J307" s="18"/>
      <c r="K307" s="18" t="s">
        <v>329</v>
      </c>
      <c r="L307" s="19" t="s">
        <v>69</v>
      </c>
      <c r="M307" s="20" t="s">
        <v>130</v>
      </c>
      <c r="N307" s="6" t="e">
        <f>INDEX(#REF!,MATCH('機能要件一覧(各社回答比較) (R7予算用検討)①'!D307,#REF!,0))</f>
        <v>#REF!</v>
      </c>
      <c r="O307" s="6" t="e">
        <f>INDEX(#REF!,MATCH('機能要件一覧(各社回答比較) (R7予算用検討)①'!D307,#REF!,0))</f>
        <v>#REF!</v>
      </c>
      <c r="P307" s="6" t="e">
        <f>INDEX(#REF!,MATCH(D307,#REF!,0))</f>
        <v>#REF!</v>
      </c>
      <c r="Q307" s="6" t="e">
        <f t="shared" si="32"/>
        <v>#REF!</v>
      </c>
      <c r="R307" s="6"/>
      <c r="S307" s="20"/>
      <c r="T307" s="20"/>
      <c r="U307" s="19"/>
      <c r="V307" s="21"/>
    </row>
    <row r="308" spans="1:22" s="3" customFormat="1">
      <c r="A308" s="1"/>
      <c r="B308" s="2">
        <f t="shared" si="34"/>
        <v>182</v>
      </c>
      <c r="C308" s="2"/>
      <c r="D308" s="2" t="str">
        <f t="shared" si="31"/>
        <v>182-</v>
      </c>
      <c r="E308" s="2">
        <v>167</v>
      </c>
      <c r="F308" s="25" t="s">
        <v>118</v>
      </c>
      <c r="G308" s="2" t="s">
        <v>164</v>
      </c>
      <c r="H308" s="2"/>
      <c r="I308" s="2"/>
      <c r="J308" s="2" t="s">
        <v>426</v>
      </c>
      <c r="K308" s="61" t="s">
        <v>426</v>
      </c>
      <c r="L308" s="4" t="s">
        <v>52</v>
      </c>
      <c r="M308" s="6" t="s">
        <v>130</v>
      </c>
      <c r="N308" s="6" t="e">
        <f>INDEX(#REF!,MATCH('機能要件一覧(各社回答比較) (R7予算用検討)①'!D308,#REF!,0))</f>
        <v>#REF!</v>
      </c>
      <c r="O308" s="6" t="e">
        <f>INDEX(#REF!,MATCH('機能要件一覧(各社回答比較) (R7予算用検討)①'!D308,#REF!,0))</f>
        <v>#REF!</v>
      </c>
      <c r="P308" s="6" t="e">
        <f>INDEX(#REF!,MATCH(D308,#REF!,0))</f>
        <v>#REF!</v>
      </c>
      <c r="Q308" s="6" t="e">
        <f t="shared" si="32"/>
        <v>#REF!</v>
      </c>
      <c r="R308" s="52" t="e">
        <f>INDEX(#REF!,MATCH('機能要件一覧(各社回答比較) (R7予算用検討)①'!$D308,#REF!,0))</f>
        <v>#REF!</v>
      </c>
      <c r="S308" s="52" t="e">
        <f>INDEX(#REF!,MATCH('機能要件一覧(各社回答比較) (R7予算用検討)①'!$D308,#REF!,0))</f>
        <v>#REF!</v>
      </c>
      <c r="T308" s="52" t="e">
        <f>INDEX(#REF!,MATCH($D308,#REF!,0))</f>
        <v>#REF!</v>
      </c>
      <c r="U308" s="4"/>
      <c r="V308"/>
    </row>
    <row r="309" spans="1:22" s="3" customFormat="1" ht="72">
      <c r="A309" s="1"/>
      <c r="B309" s="2">
        <f t="shared" si="34"/>
        <v>183</v>
      </c>
      <c r="C309" s="2"/>
      <c r="D309" s="2" t="str">
        <f t="shared" si="31"/>
        <v>183-</v>
      </c>
      <c r="E309" s="2" t="s">
        <v>134</v>
      </c>
      <c r="F309" s="25" t="s">
        <v>118</v>
      </c>
      <c r="G309" s="2"/>
      <c r="H309" s="2" t="s">
        <v>180</v>
      </c>
      <c r="I309" s="2"/>
      <c r="J309" s="2" t="s">
        <v>426</v>
      </c>
      <c r="K309" s="63" t="s">
        <v>561</v>
      </c>
      <c r="L309" s="4" t="s">
        <v>152</v>
      </c>
      <c r="M309" s="6"/>
      <c r="N309" s="6" t="e">
        <f>INDEX(#REF!,MATCH('機能要件一覧(各社回答比較) (R7予算用検討)①'!D309,#REF!,0))</f>
        <v>#REF!</v>
      </c>
      <c r="O309" s="6" t="e">
        <f>INDEX(#REF!,MATCH('機能要件一覧(各社回答比較) (R7予算用検討)①'!D309,#REF!,0))</f>
        <v>#REF!</v>
      </c>
      <c r="P309" s="6" t="e">
        <f>INDEX(#REF!,MATCH(D309,#REF!,0))</f>
        <v>#REF!</v>
      </c>
      <c r="Q309" s="6" t="e">
        <f t="shared" si="32"/>
        <v>#REF!</v>
      </c>
      <c r="R309" s="52" t="e">
        <f>INDEX(#REF!,MATCH('機能要件一覧(各社回答比較) (R7予算用検討)①'!$D309,#REF!,0))</f>
        <v>#REF!</v>
      </c>
      <c r="S309" s="52" t="e">
        <f>INDEX(#REF!,MATCH('機能要件一覧(各社回答比較) (R7予算用検討)①'!$D309,#REF!,0))</f>
        <v>#REF!</v>
      </c>
      <c r="T309" s="52" t="e">
        <f>INDEX(#REF!,MATCH($D309,#REF!,0))</f>
        <v>#REF!</v>
      </c>
      <c r="U309" s="4"/>
      <c r="V309"/>
    </row>
    <row r="310" spans="1:22" s="3" customFormat="1" ht="96">
      <c r="A310" s="1"/>
      <c r="B310" s="2">
        <f t="shared" si="34"/>
        <v>184</v>
      </c>
      <c r="C310" s="2"/>
      <c r="D310" s="2" t="str">
        <f t="shared" si="31"/>
        <v>184-</v>
      </c>
      <c r="E310" s="2"/>
      <c r="F310" s="25" t="s">
        <v>118</v>
      </c>
      <c r="G310" s="2"/>
      <c r="H310" s="2" t="s">
        <v>76</v>
      </c>
      <c r="I310" s="29"/>
      <c r="J310" s="29" t="s">
        <v>426</v>
      </c>
      <c r="K310" s="63" t="s">
        <v>561</v>
      </c>
      <c r="L310" s="4" t="s">
        <v>602</v>
      </c>
      <c r="M310" s="6"/>
      <c r="N310" s="6" t="e">
        <f>INDEX(#REF!,MATCH('機能要件一覧(各社回答比較) (R7予算用検討)①'!D310,#REF!,0))</f>
        <v>#REF!</v>
      </c>
      <c r="O310" s="6" t="e">
        <f>INDEX(#REF!,MATCH('機能要件一覧(各社回答比較) (R7予算用検討)①'!D310,#REF!,0))</f>
        <v>#REF!</v>
      </c>
      <c r="P310" s="6" t="e">
        <f>INDEX(#REF!,MATCH(D310,#REF!,0))</f>
        <v>#REF!</v>
      </c>
      <c r="Q310" s="6" t="e">
        <f t="shared" si="32"/>
        <v>#REF!</v>
      </c>
      <c r="R310" s="52" t="e">
        <f>INDEX(#REF!,MATCH('機能要件一覧(各社回答比較) (R7予算用検討)①'!$D310,#REF!,0))</f>
        <v>#REF!</v>
      </c>
      <c r="S310" s="52" t="e">
        <f>INDEX(#REF!,MATCH('機能要件一覧(各社回答比較) (R7予算用検討)①'!$D310,#REF!,0))</f>
        <v>#REF!</v>
      </c>
      <c r="T310" s="52" t="e">
        <f>INDEX(#REF!,MATCH($D310,#REF!,0))</f>
        <v>#REF!</v>
      </c>
      <c r="U310" s="4"/>
      <c r="V310"/>
    </row>
    <row r="311" spans="1:22" s="3" customFormat="1">
      <c r="A311" s="1"/>
      <c r="B311" s="2">
        <f t="shared" si="34"/>
        <v>184</v>
      </c>
      <c r="C311" s="2">
        <v>1</v>
      </c>
      <c r="D311" s="2" t="str">
        <f t="shared" si="31"/>
        <v>184-1</v>
      </c>
      <c r="E311" s="2" t="s">
        <v>134</v>
      </c>
      <c r="F311" s="25" t="s">
        <v>118</v>
      </c>
      <c r="G311" s="2"/>
      <c r="H311" s="2" t="s">
        <v>76</v>
      </c>
      <c r="I311" s="2"/>
      <c r="J311" s="2" t="s">
        <v>426</v>
      </c>
      <c r="K311" s="23" t="s">
        <v>582</v>
      </c>
      <c r="L311" s="19" t="s">
        <v>326</v>
      </c>
      <c r="M311" s="6"/>
      <c r="N311" s="6" t="e">
        <f>INDEX(#REF!,MATCH('機能要件一覧(各社回答比較) (R7予算用検討)①'!D311,#REF!,0))</f>
        <v>#REF!</v>
      </c>
      <c r="O311" s="6" t="e">
        <f>INDEX(#REF!,MATCH('機能要件一覧(各社回答比較) (R7予算用検討)①'!D311,#REF!,0))</f>
        <v>#REF!</v>
      </c>
      <c r="P311" s="6" t="e">
        <f>INDEX(#REF!,MATCH(D311,#REF!,0))</f>
        <v>#REF!</v>
      </c>
      <c r="Q311" s="6" t="e">
        <f t="shared" si="32"/>
        <v>#REF!</v>
      </c>
      <c r="R311" s="52" t="e">
        <f>INDEX(#REF!,MATCH('機能要件一覧(各社回答比較) (R7予算用検討)①'!$D311,#REF!,0))</f>
        <v>#REF!</v>
      </c>
      <c r="S311" s="52" t="e">
        <f>INDEX(#REF!,MATCH('機能要件一覧(各社回答比較) (R7予算用検討)①'!$D311,#REF!,0))</f>
        <v>#REF!</v>
      </c>
      <c r="T311" s="52" t="e">
        <f>INDEX(#REF!,MATCH($D311,#REF!,0))</f>
        <v>#REF!</v>
      </c>
      <c r="U311" s="4"/>
      <c r="V311"/>
    </row>
    <row r="312" spans="1:22" s="3" customFormat="1">
      <c r="A312" s="1"/>
      <c r="B312" s="2">
        <f t="shared" si="34"/>
        <v>184</v>
      </c>
      <c r="C312" s="2">
        <v>2</v>
      </c>
      <c r="D312" s="2" t="str">
        <f t="shared" si="31"/>
        <v>184-2</v>
      </c>
      <c r="E312" s="2">
        <v>237</v>
      </c>
      <c r="F312" s="25" t="s">
        <v>118</v>
      </c>
      <c r="G312" s="2"/>
      <c r="H312" s="2" t="s">
        <v>76</v>
      </c>
      <c r="I312" s="2" t="s">
        <v>321</v>
      </c>
      <c r="J312" s="2" t="s">
        <v>426</v>
      </c>
      <c r="K312" s="23" t="s">
        <v>582</v>
      </c>
      <c r="L312" s="19" t="s">
        <v>327</v>
      </c>
      <c r="M312" s="6" t="s">
        <v>130</v>
      </c>
      <c r="N312" s="6" t="e">
        <f>INDEX(#REF!,MATCH('機能要件一覧(各社回答比較) (R7予算用検討)①'!D312,#REF!,0))</f>
        <v>#REF!</v>
      </c>
      <c r="O312" s="6" t="e">
        <f>INDEX(#REF!,MATCH('機能要件一覧(各社回答比較) (R7予算用検討)①'!D312,#REF!,0))</f>
        <v>#REF!</v>
      </c>
      <c r="P312" s="6" t="e">
        <f>INDEX(#REF!,MATCH(D312,#REF!,0))</f>
        <v>#REF!</v>
      </c>
      <c r="Q312" s="6" t="e">
        <f t="shared" si="32"/>
        <v>#REF!</v>
      </c>
      <c r="R312" s="52" t="e">
        <f>INDEX(#REF!,MATCH('機能要件一覧(各社回答比較) (R7予算用検討)①'!$D312,#REF!,0))</f>
        <v>#REF!</v>
      </c>
      <c r="S312" s="52" t="e">
        <f>INDEX(#REF!,MATCH('機能要件一覧(各社回答比較) (R7予算用検討)①'!$D312,#REF!,0))</f>
        <v>#REF!</v>
      </c>
      <c r="T312" s="52" t="e">
        <f>INDEX(#REF!,MATCH($D312,#REF!,0))</f>
        <v>#REF!</v>
      </c>
      <c r="U312" s="4"/>
      <c r="V312"/>
    </row>
    <row r="313" spans="1:22" s="3" customFormat="1">
      <c r="A313" s="1"/>
      <c r="B313" s="2">
        <f t="shared" si="34"/>
        <v>184</v>
      </c>
      <c r="C313" s="2">
        <v>3</v>
      </c>
      <c r="D313" s="2" t="str">
        <f t="shared" si="31"/>
        <v>184-3</v>
      </c>
      <c r="E313" s="2">
        <v>239</v>
      </c>
      <c r="F313" s="25" t="s">
        <v>118</v>
      </c>
      <c r="G313" s="2"/>
      <c r="H313" s="2" t="s">
        <v>76</v>
      </c>
      <c r="I313" s="2"/>
      <c r="J313" s="2" t="s">
        <v>426</v>
      </c>
      <c r="K313" s="23" t="s">
        <v>582</v>
      </c>
      <c r="L313" s="19" t="s">
        <v>285</v>
      </c>
      <c r="M313" s="6" t="s">
        <v>130</v>
      </c>
      <c r="N313" s="6" t="e">
        <f>INDEX(#REF!,MATCH('機能要件一覧(各社回答比較) (R7予算用検討)①'!D313,#REF!,0))</f>
        <v>#REF!</v>
      </c>
      <c r="O313" s="6" t="e">
        <f>INDEX(#REF!,MATCH('機能要件一覧(各社回答比較) (R7予算用検討)①'!D313,#REF!,0))</f>
        <v>#REF!</v>
      </c>
      <c r="P313" s="6" t="e">
        <f>INDEX(#REF!,MATCH(D313,#REF!,0))</f>
        <v>#REF!</v>
      </c>
      <c r="Q313" s="6" t="e">
        <f t="shared" si="32"/>
        <v>#REF!</v>
      </c>
      <c r="R313" s="52" t="e">
        <f>INDEX(#REF!,MATCH('機能要件一覧(各社回答比較) (R7予算用検討)①'!$D313,#REF!,0))</f>
        <v>#REF!</v>
      </c>
      <c r="S313" s="52" t="e">
        <f>INDEX(#REF!,MATCH('機能要件一覧(各社回答比較) (R7予算用検討)①'!$D313,#REF!,0))</f>
        <v>#REF!</v>
      </c>
      <c r="T313" s="52" t="e">
        <f>INDEX(#REF!,MATCH($D313,#REF!,0))</f>
        <v>#REF!</v>
      </c>
      <c r="U313" s="4"/>
      <c r="V313"/>
    </row>
    <row r="314" spans="1:22" s="22" customFormat="1">
      <c r="B314" s="18"/>
      <c r="C314" s="18"/>
      <c r="D314" s="18" t="str">
        <f t="shared" si="31"/>
        <v>-</v>
      </c>
      <c r="E314" s="18">
        <v>208</v>
      </c>
      <c r="F314" s="26" t="s">
        <v>118</v>
      </c>
      <c r="G314" s="18"/>
      <c r="H314" s="18" t="s">
        <v>76</v>
      </c>
      <c r="I314" s="18" t="s">
        <v>292</v>
      </c>
      <c r="J314" s="18"/>
      <c r="K314" s="18" t="s">
        <v>329</v>
      </c>
      <c r="L314" s="19" t="s">
        <v>67</v>
      </c>
      <c r="M314" s="20" t="s">
        <v>130</v>
      </c>
      <c r="N314" s="6" t="e">
        <f>INDEX(#REF!,MATCH('機能要件一覧(各社回答比較) (R7予算用検討)①'!D314,#REF!,0))</f>
        <v>#REF!</v>
      </c>
      <c r="O314" s="6" t="e">
        <f>INDEX(#REF!,MATCH('機能要件一覧(各社回答比較) (R7予算用検討)①'!D314,#REF!,0))</f>
        <v>#REF!</v>
      </c>
      <c r="P314" s="6" t="e">
        <f>INDEX(#REF!,MATCH(D314,#REF!,0))</f>
        <v>#REF!</v>
      </c>
      <c r="Q314" s="6" t="e">
        <f t="shared" si="32"/>
        <v>#REF!</v>
      </c>
      <c r="R314" s="6"/>
      <c r="S314" s="20"/>
      <c r="T314" s="20"/>
      <c r="U314" s="19"/>
      <c r="V314" s="21"/>
    </row>
    <row r="315" spans="1:22" s="22" customFormat="1">
      <c r="B315" s="18"/>
      <c r="C315" s="18"/>
      <c r="D315" s="18" t="str">
        <f t="shared" si="31"/>
        <v>-</v>
      </c>
      <c r="E315" s="18">
        <v>225</v>
      </c>
      <c r="F315" s="26" t="s">
        <v>118</v>
      </c>
      <c r="G315" s="18"/>
      <c r="H315" s="18" t="s">
        <v>76</v>
      </c>
      <c r="I315" s="18" t="s">
        <v>292</v>
      </c>
      <c r="J315" s="18"/>
      <c r="K315" s="18" t="s">
        <v>329</v>
      </c>
      <c r="L315" s="19" t="s">
        <v>73</v>
      </c>
      <c r="M315" s="20" t="s">
        <v>130</v>
      </c>
      <c r="N315" s="6" t="e">
        <f>INDEX(#REF!,MATCH('機能要件一覧(各社回答比較) (R7予算用検討)①'!D315,#REF!,0))</f>
        <v>#REF!</v>
      </c>
      <c r="O315" s="6" t="e">
        <f>INDEX(#REF!,MATCH('機能要件一覧(各社回答比較) (R7予算用検討)①'!D315,#REF!,0))</f>
        <v>#REF!</v>
      </c>
      <c r="P315" s="6" t="e">
        <f>INDEX(#REF!,MATCH(D315,#REF!,0))</f>
        <v>#REF!</v>
      </c>
      <c r="Q315" s="6" t="e">
        <f t="shared" si="32"/>
        <v>#REF!</v>
      </c>
      <c r="R315" s="6"/>
      <c r="S315" s="20"/>
      <c r="T315" s="20"/>
      <c r="U315" s="19"/>
      <c r="V315" s="21"/>
    </row>
    <row r="316" spans="1:22" s="22" customFormat="1">
      <c r="B316" s="18"/>
      <c r="C316" s="18"/>
      <c r="D316" s="18" t="str">
        <f t="shared" si="31"/>
        <v>-</v>
      </c>
      <c r="E316" s="18">
        <v>227</v>
      </c>
      <c r="F316" s="26" t="s">
        <v>118</v>
      </c>
      <c r="G316" s="18"/>
      <c r="H316" s="18" t="s">
        <v>76</v>
      </c>
      <c r="I316" s="18" t="s">
        <v>292</v>
      </c>
      <c r="J316" s="18"/>
      <c r="K316" s="18" t="s">
        <v>329</v>
      </c>
      <c r="L316" s="19" t="s">
        <v>74</v>
      </c>
      <c r="M316" s="20" t="s">
        <v>132</v>
      </c>
      <c r="N316" s="6" t="e">
        <f>INDEX(#REF!,MATCH('機能要件一覧(各社回答比較) (R7予算用検討)①'!D316,#REF!,0))</f>
        <v>#REF!</v>
      </c>
      <c r="O316" s="6" t="e">
        <f>INDEX(#REF!,MATCH('機能要件一覧(各社回答比較) (R7予算用検討)①'!D316,#REF!,0))</f>
        <v>#REF!</v>
      </c>
      <c r="P316" s="6" t="e">
        <f>INDEX(#REF!,MATCH(D316,#REF!,0))</f>
        <v>#REF!</v>
      </c>
      <c r="Q316" s="6" t="e">
        <f t="shared" si="32"/>
        <v>#REF!</v>
      </c>
      <c r="R316" s="6"/>
      <c r="S316" s="20"/>
      <c r="T316" s="20"/>
      <c r="U316" s="19"/>
      <c r="V316" s="21"/>
    </row>
    <row r="317" spans="1:22" s="22" customFormat="1">
      <c r="B317" s="18"/>
      <c r="C317" s="18"/>
      <c r="D317" s="18" t="str">
        <f t="shared" si="31"/>
        <v>-</v>
      </c>
      <c r="E317" s="18">
        <v>228</v>
      </c>
      <c r="F317" s="26" t="s">
        <v>118</v>
      </c>
      <c r="G317" s="18"/>
      <c r="H317" s="18" t="s">
        <v>76</v>
      </c>
      <c r="I317" s="18" t="s">
        <v>292</v>
      </c>
      <c r="J317" s="18"/>
      <c r="K317" s="18" t="s">
        <v>329</v>
      </c>
      <c r="L317" s="19" t="s">
        <v>75</v>
      </c>
      <c r="M317" s="20" t="s">
        <v>130</v>
      </c>
      <c r="N317" s="6" t="e">
        <f>INDEX(#REF!,MATCH('機能要件一覧(各社回答比較) (R7予算用検討)①'!D317,#REF!,0))</f>
        <v>#REF!</v>
      </c>
      <c r="O317" s="6" t="e">
        <f>INDEX(#REF!,MATCH('機能要件一覧(各社回答比較) (R7予算用検討)①'!D317,#REF!,0))</f>
        <v>#REF!</v>
      </c>
      <c r="P317" s="6" t="e">
        <f>INDEX(#REF!,MATCH(D317,#REF!,0))</f>
        <v>#REF!</v>
      </c>
      <c r="Q317" s="6" t="e">
        <f t="shared" si="32"/>
        <v>#REF!</v>
      </c>
      <c r="R317" s="6"/>
      <c r="S317" s="20"/>
      <c r="T317" s="20"/>
      <c r="U317" s="19"/>
      <c r="V317" s="21"/>
    </row>
    <row r="318" spans="1:22" s="22" customFormat="1">
      <c r="B318" s="18"/>
      <c r="C318" s="18"/>
      <c r="D318" s="18" t="str">
        <f t="shared" si="31"/>
        <v>-</v>
      </c>
      <c r="E318" s="18">
        <v>235</v>
      </c>
      <c r="F318" s="26" t="s">
        <v>118</v>
      </c>
      <c r="G318" s="18"/>
      <c r="H318" s="18" t="s">
        <v>76</v>
      </c>
      <c r="I318" s="18" t="s">
        <v>292</v>
      </c>
      <c r="J318" s="18"/>
      <c r="K318" s="18" t="s">
        <v>329</v>
      </c>
      <c r="L318" s="19" t="s">
        <v>282</v>
      </c>
      <c r="M318" s="20" t="s">
        <v>130</v>
      </c>
      <c r="N318" s="6" t="e">
        <f>INDEX(#REF!,MATCH('機能要件一覧(各社回答比較) (R7予算用検討)①'!D318,#REF!,0))</f>
        <v>#REF!</v>
      </c>
      <c r="O318" s="6" t="e">
        <f>INDEX(#REF!,MATCH('機能要件一覧(各社回答比較) (R7予算用検討)①'!D318,#REF!,0))</f>
        <v>#REF!</v>
      </c>
      <c r="P318" s="6" t="e">
        <f>INDEX(#REF!,MATCH(D318,#REF!,0))</f>
        <v>#REF!</v>
      </c>
      <c r="Q318" s="6" t="e">
        <f t="shared" si="32"/>
        <v>#REF!</v>
      </c>
      <c r="R318" s="6"/>
      <c r="S318" s="20"/>
      <c r="T318" s="20"/>
      <c r="U318" s="19"/>
      <c r="V318" s="21"/>
    </row>
    <row r="319" spans="1:22" s="22" customFormat="1">
      <c r="B319" s="18"/>
      <c r="C319" s="18"/>
      <c r="D319" s="18" t="str">
        <f t="shared" si="31"/>
        <v>-</v>
      </c>
      <c r="E319" s="18">
        <v>236</v>
      </c>
      <c r="F319" s="26" t="s">
        <v>118</v>
      </c>
      <c r="G319" s="18"/>
      <c r="H319" s="18" t="s">
        <v>76</v>
      </c>
      <c r="I319" s="18" t="s">
        <v>292</v>
      </c>
      <c r="J319" s="18"/>
      <c r="K319" s="18" t="s">
        <v>329</v>
      </c>
      <c r="L319" s="19" t="s">
        <v>283</v>
      </c>
      <c r="M319" s="20" t="s">
        <v>130</v>
      </c>
      <c r="N319" s="6" t="e">
        <f>INDEX(#REF!,MATCH('機能要件一覧(各社回答比較) (R7予算用検討)①'!D319,#REF!,0))</f>
        <v>#REF!</v>
      </c>
      <c r="O319" s="6" t="e">
        <f>INDEX(#REF!,MATCH('機能要件一覧(各社回答比較) (R7予算用検討)①'!D319,#REF!,0))</f>
        <v>#REF!</v>
      </c>
      <c r="P319" s="6" t="e">
        <f>INDEX(#REF!,MATCH(D319,#REF!,0))</f>
        <v>#REF!</v>
      </c>
      <c r="Q319" s="6" t="e">
        <f t="shared" si="32"/>
        <v>#REF!</v>
      </c>
      <c r="R319" s="6"/>
      <c r="S319" s="20"/>
      <c r="T319" s="20"/>
      <c r="U319" s="19"/>
      <c r="V319" s="21"/>
    </row>
    <row r="320" spans="1:22" s="22" customFormat="1">
      <c r="B320" s="18"/>
      <c r="C320" s="18"/>
      <c r="D320" s="18" t="str">
        <f t="shared" si="31"/>
        <v>-</v>
      </c>
      <c r="E320" s="18">
        <v>229</v>
      </c>
      <c r="F320" s="26" t="s">
        <v>118</v>
      </c>
      <c r="G320" s="18"/>
      <c r="H320" s="18" t="s">
        <v>76</v>
      </c>
      <c r="I320" s="18" t="s">
        <v>292</v>
      </c>
      <c r="J320" s="18"/>
      <c r="K320" s="18" t="s">
        <v>329</v>
      </c>
      <c r="L320" s="19" t="s">
        <v>119</v>
      </c>
      <c r="M320" s="20" t="s">
        <v>130</v>
      </c>
      <c r="N320" s="6" t="e">
        <f>INDEX(#REF!,MATCH('機能要件一覧(各社回答比較) (R7予算用検討)①'!D320,#REF!,0))</f>
        <v>#REF!</v>
      </c>
      <c r="O320" s="6" t="e">
        <f>INDEX(#REF!,MATCH('機能要件一覧(各社回答比較) (R7予算用検討)①'!D320,#REF!,0))</f>
        <v>#REF!</v>
      </c>
      <c r="P320" s="6" t="e">
        <f>INDEX(#REF!,MATCH(D320,#REF!,0))</f>
        <v>#REF!</v>
      </c>
      <c r="Q320" s="6" t="e">
        <f t="shared" si="32"/>
        <v>#REF!</v>
      </c>
      <c r="R320" s="6"/>
      <c r="S320" s="20"/>
      <c r="T320" s="20"/>
      <c r="U320" s="19"/>
      <c r="V320" s="21"/>
    </row>
    <row r="321" spans="1:22" s="22" customFormat="1">
      <c r="B321" s="18"/>
      <c r="C321" s="18"/>
      <c r="D321" s="18" t="str">
        <f t="shared" si="31"/>
        <v>-</v>
      </c>
      <c r="E321" s="18">
        <v>238</v>
      </c>
      <c r="F321" s="26" t="s">
        <v>118</v>
      </c>
      <c r="G321" s="18"/>
      <c r="H321" s="18" t="s">
        <v>76</v>
      </c>
      <c r="I321" s="18" t="s">
        <v>292</v>
      </c>
      <c r="J321" s="18"/>
      <c r="K321" s="18" t="s">
        <v>329</v>
      </c>
      <c r="L321" s="19" t="s">
        <v>284</v>
      </c>
      <c r="M321" s="20" t="s">
        <v>130</v>
      </c>
      <c r="N321" s="6" t="e">
        <f>INDEX(#REF!,MATCH('機能要件一覧(各社回答比較) (R7予算用検討)①'!D321,#REF!,0))</f>
        <v>#REF!</v>
      </c>
      <c r="O321" s="6" t="e">
        <f>INDEX(#REF!,MATCH('機能要件一覧(各社回答比較) (R7予算用検討)①'!D321,#REF!,0))</f>
        <v>#REF!</v>
      </c>
      <c r="P321" s="6" t="e">
        <f>INDEX(#REF!,MATCH(D321,#REF!,0))</f>
        <v>#REF!</v>
      </c>
      <c r="Q321" s="6" t="e">
        <f t="shared" si="32"/>
        <v>#REF!</v>
      </c>
      <c r="R321" s="6"/>
      <c r="S321" s="20"/>
      <c r="T321" s="20"/>
      <c r="U321" s="19"/>
      <c r="V321" s="21"/>
    </row>
    <row r="322" spans="1:22" s="22" customFormat="1">
      <c r="B322" s="18"/>
      <c r="C322" s="18"/>
      <c r="D322" s="18" t="str">
        <f t="shared" si="31"/>
        <v>-</v>
      </c>
      <c r="E322" s="18">
        <v>224</v>
      </c>
      <c r="F322" s="26" t="s">
        <v>118</v>
      </c>
      <c r="G322" s="18"/>
      <c r="H322" s="18" t="s">
        <v>76</v>
      </c>
      <c r="I322" s="18" t="s">
        <v>329</v>
      </c>
      <c r="J322" s="18"/>
      <c r="K322" s="18" t="s">
        <v>329</v>
      </c>
      <c r="L322" s="19" t="s">
        <v>328</v>
      </c>
      <c r="M322" s="20" t="s">
        <v>130</v>
      </c>
      <c r="N322" s="6" t="e">
        <f>INDEX(#REF!,MATCH('機能要件一覧(各社回答比較) (R7予算用検討)①'!D322,#REF!,0))</f>
        <v>#REF!</v>
      </c>
      <c r="O322" s="6" t="e">
        <f>INDEX(#REF!,MATCH('機能要件一覧(各社回答比較) (R7予算用検討)①'!D322,#REF!,0))</f>
        <v>#REF!</v>
      </c>
      <c r="P322" s="6" t="e">
        <f>INDEX(#REF!,MATCH(D322,#REF!,0))</f>
        <v>#REF!</v>
      </c>
      <c r="Q322" s="6" t="e">
        <f t="shared" si="32"/>
        <v>#REF!</v>
      </c>
      <c r="R322" s="6"/>
      <c r="S322" s="20"/>
      <c r="T322" s="20"/>
      <c r="U322" s="19"/>
      <c r="V322" s="21"/>
    </row>
    <row r="323" spans="1:22" s="3" customFormat="1" ht="72">
      <c r="A323" s="1"/>
      <c r="B323" s="2">
        <v>185</v>
      </c>
      <c r="C323" s="2"/>
      <c r="D323" s="2" t="str">
        <f t="shared" si="31"/>
        <v>185-</v>
      </c>
      <c r="E323" s="2" t="s">
        <v>134</v>
      </c>
      <c r="F323" s="24" t="s">
        <v>82</v>
      </c>
      <c r="G323" s="17"/>
      <c r="H323" s="2" t="s">
        <v>169</v>
      </c>
      <c r="I323" s="2"/>
      <c r="J323" s="2" t="s">
        <v>426</v>
      </c>
      <c r="K323" s="61" t="s">
        <v>426</v>
      </c>
      <c r="L323" s="4" t="s">
        <v>575</v>
      </c>
      <c r="M323" s="6"/>
      <c r="N323" s="6" t="e">
        <f>INDEX(#REF!,MATCH('機能要件一覧(各社回答比較) (R7予算用検討)①'!D323,#REF!,0))</f>
        <v>#REF!</v>
      </c>
      <c r="O323" s="6" t="e">
        <f>INDEX(#REF!,MATCH('機能要件一覧(各社回答比較) (R7予算用検討)①'!D323,#REF!,0))</f>
        <v>#REF!</v>
      </c>
      <c r="P323" s="6" t="e">
        <f>INDEX(#REF!,MATCH(D323,#REF!,0))</f>
        <v>#REF!</v>
      </c>
      <c r="Q323" s="6" t="e">
        <f t="shared" si="32"/>
        <v>#REF!</v>
      </c>
      <c r="R323" s="52" t="e">
        <f>INDEX(#REF!,MATCH('機能要件一覧(各社回答比較) (R7予算用検討)①'!$D323,#REF!,0))</f>
        <v>#REF!</v>
      </c>
      <c r="S323" s="52" t="e">
        <f>INDEX(#REF!,MATCH('機能要件一覧(各社回答比較) (R7予算用検討)①'!$D323,#REF!,0))</f>
        <v>#REF!</v>
      </c>
      <c r="T323" s="52" t="e">
        <f>INDEX(#REF!,MATCH($D323,#REF!,0))</f>
        <v>#REF!</v>
      </c>
      <c r="U323" s="4"/>
      <c r="V323"/>
    </row>
    <row r="324" spans="1:22" s="3" customFormat="1">
      <c r="A324" s="1"/>
      <c r="B324" s="2">
        <f t="shared" ref="B324:B342" si="35">IF(C324&lt;&gt;"",B323,IF(B323&lt;&gt;"",B323+1,IF(B322="","error",B322+1)))</f>
        <v>185</v>
      </c>
      <c r="C324" s="2">
        <v>1</v>
      </c>
      <c r="D324" s="2" t="str">
        <f t="shared" si="31"/>
        <v>185-1</v>
      </c>
      <c r="E324" s="2">
        <v>215</v>
      </c>
      <c r="F324" s="24" t="s">
        <v>82</v>
      </c>
      <c r="G324" s="17"/>
      <c r="H324" s="2" t="s">
        <v>169</v>
      </c>
      <c r="I324" s="17"/>
      <c r="J324" s="17" t="s">
        <v>426</v>
      </c>
      <c r="K324" s="18" t="s">
        <v>582</v>
      </c>
      <c r="L324" s="19" t="s">
        <v>562</v>
      </c>
      <c r="M324" s="6" t="s">
        <v>130</v>
      </c>
      <c r="N324" s="6" t="e">
        <f>INDEX(#REF!,MATCH('機能要件一覧(各社回答比較) (R7予算用検討)①'!D324,#REF!,0))</f>
        <v>#REF!</v>
      </c>
      <c r="O324" s="6" t="e">
        <f>INDEX(#REF!,MATCH('機能要件一覧(各社回答比較) (R7予算用検討)①'!D324,#REF!,0))</f>
        <v>#REF!</v>
      </c>
      <c r="P324" s="6" t="e">
        <f>INDEX(#REF!,MATCH(D324,#REF!,0))</f>
        <v>#REF!</v>
      </c>
      <c r="Q324" s="6" t="e">
        <f t="shared" si="32"/>
        <v>#REF!</v>
      </c>
      <c r="R324" s="52" t="e">
        <f>INDEX(#REF!,MATCH('機能要件一覧(各社回答比較) (R7予算用検討)①'!$D324,#REF!,0))</f>
        <v>#REF!</v>
      </c>
      <c r="S324" s="52" t="e">
        <f>INDEX(#REF!,MATCH('機能要件一覧(各社回答比較) (R7予算用検討)①'!$D324,#REF!,0))</f>
        <v>#REF!</v>
      </c>
      <c r="T324" s="52" t="e">
        <f>INDEX(#REF!,MATCH($D324,#REF!,0))</f>
        <v>#REF!</v>
      </c>
      <c r="U324" s="4"/>
      <c r="V324"/>
    </row>
    <row r="325" spans="1:22" s="3" customFormat="1">
      <c r="B325" s="2">
        <f t="shared" si="35"/>
        <v>185</v>
      </c>
      <c r="C325" s="2">
        <v>2</v>
      </c>
      <c r="D325" s="2" t="str">
        <f t="shared" si="31"/>
        <v>185-2</v>
      </c>
      <c r="E325" s="2">
        <v>216</v>
      </c>
      <c r="F325" s="24" t="s">
        <v>70</v>
      </c>
      <c r="G325" s="17"/>
      <c r="H325" s="2" t="s">
        <v>169</v>
      </c>
      <c r="I325" s="17"/>
      <c r="J325" s="17" t="s">
        <v>426</v>
      </c>
      <c r="K325" s="18" t="s">
        <v>582</v>
      </c>
      <c r="L325" s="19" t="s">
        <v>563</v>
      </c>
      <c r="M325" s="6" t="s">
        <v>130</v>
      </c>
      <c r="N325" s="6" t="e">
        <f>INDEX(#REF!,MATCH('機能要件一覧(各社回答比較) (R7予算用検討)①'!D325,#REF!,0))</f>
        <v>#REF!</v>
      </c>
      <c r="O325" s="6" t="e">
        <f>INDEX(#REF!,MATCH('機能要件一覧(各社回答比較) (R7予算用検討)①'!D325,#REF!,0))</f>
        <v>#REF!</v>
      </c>
      <c r="P325" s="6" t="e">
        <f>INDEX(#REF!,MATCH(D325,#REF!,0))</f>
        <v>#REF!</v>
      </c>
      <c r="Q325" s="6" t="e">
        <f t="shared" si="32"/>
        <v>#REF!</v>
      </c>
      <c r="R325" s="52" t="e">
        <f>INDEX(#REF!,MATCH('機能要件一覧(各社回答比較) (R7予算用検討)①'!$D325,#REF!,0))</f>
        <v>#REF!</v>
      </c>
      <c r="S325" s="52" t="e">
        <f>INDEX(#REF!,MATCH('機能要件一覧(各社回答比較) (R7予算用検討)①'!$D325,#REF!,0))</f>
        <v>#REF!</v>
      </c>
      <c r="T325" s="52" t="e">
        <f>INDEX(#REF!,MATCH($D325,#REF!,0))</f>
        <v>#REF!</v>
      </c>
      <c r="U325" s="4"/>
      <c r="V325"/>
    </row>
    <row r="326" spans="1:22" s="3" customFormat="1" ht="48">
      <c r="B326" s="2" t="s">
        <v>429</v>
      </c>
      <c r="C326" s="2"/>
      <c r="D326" s="2"/>
      <c r="E326" s="2"/>
      <c r="F326" s="24" t="s">
        <v>70</v>
      </c>
      <c r="G326" s="17"/>
      <c r="H326" s="2" t="s">
        <v>169</v>
      </c>
      <c r="I326" s="35" t="s">
        <v>459</v>
      </c>
      <c r="J326" s="35" t="s">
        <v>457</v>
      </c>
      <c r="K326" s="63" t="s">
        <v>426</v>
      </c>
      <c r="L326" s="14" t="s">
        <v>458</v>
      </c>
      <c r="M326" s="6"/>
      <c r="N326" s="6"/>
      <c r="O326" s="6"/>
      <c r="P326" s="6"/>
      <c r="Q326" s="6"/>
      <c r="R326" s="52"/>
      <c r="S326" s="52"/>
      <c r="T326" s="52"/>
      <c r="U326" s="4"/>
      <c r="V326"/>
    </row>
    <row r="327" spans="1:22" s="3" customFormat="1" ht="72">
      <c r="A327" s="1"/>
      <c r="B327" s="2">
        <f>IF(C327&lt;&gt;"",B329,IF(B329&lt;&gt;"",B329+1,IF(B328="","error",B328+1)))</f>
        <v>188</v>
      </c>
      <c r="C327" s="2"/>
      <c r="D327" s="2" t="str">
        <f>B327&amp;"-"&amp;C327</f>
        <v>188-</v>
      </c>
      <c r="E327" s="2">
        <v>219</v>
      </c>
      <c r="F327" s="24" t="s">
        <v>70</v>
      </c>
      <c r="G327" s="17"/>
      <c r="H327" s="17" t="s">
        <v>208</v>
      </c>
      <c r="I327" s="35" t="s">
        <v>474</v>
      </c>
      <c r="J327" s="35" t="s">
        <v>457</v>
      </c>
      <c r="K327" s="63" t="s">
        <v>426</v>
      </c>
      <c r="L327" s="4" t="s">
        <v>618</v>
      </c>
      <c r="M327" s="6" t="s">
        <v>130</v>
      </c>
      <c r="N327" s="6" t="e">
        <f>INDEX(#REF!,MATCH('機能要件一覧(各社回答比較) (R7予算用検討)①'!D327,#REF!,0))</f>
        <v>#REF!</v>
      </c>
      <c r="O327" s="6" t="e">
        <f>INDEX(#REF!,MATCH('機能要件一覧(各社回答比較) (R7予算用検討)①'!D327,#REF!,0))</f>
        <v>#REF!</v>
      </c>
      <c r="P327" s="6" t="e">
        <f>INDEX(#REF!,MATCH(D327,#REF!,0))</f>
        <v>#REF!</v>
      </c>
      <c r="Q327" s="6" t="e">
        <f>N327&amp;O327&amp;P327</f>
        <v>#REF!</v>
      </c>
      <c r="R327" s="52" t="e">
        <f>INDEX(#REF!,MATCH('機能要件一覧(各社回答比較) (R7予算用検討)①'!$D327,#REF!,0))</f>
        <v>#REF!</v>
      </c>
      <c r="S327" s="52" t="e">
        <f>INDEX(#REF!,MATCH('機能要件一覧(各社回答比較) (R7予算用検討)①'!$D327,#REF!,0))</f>
        <v>#REF!</v>
      </c>
      <c r="T327" s="52" t="e">
        <f>INDEX(#REF!,MATCH($D327,#REF!,0))</f>
        <v>#REF!</v>
      </c>
      <c r="U327" s="4"/>
      <c r="V327"/>
    </row>
    <row r="328" spans="1:22" s="3" customFormat="1">
      <c r="B328" s="2">
        <f>IF(C328&lt;&gt;"",B325,IF(B325&lt;&gt;"",B325+1,IF(B324="","error",B324+1)))</f>
        <v>186</v>
      </c>
      <c r="C328" s="2"/>
      <c r="D328" s="2" t="str">
        <f t="shared" si="31"/>
        <v>186-</v>
      </c>
      <c r="E328" s="2">
        <v>217</v>
      </c>
      <c r="F328" s="24" t="s">
        <v>70</v>
      </c>
      <c r="G328" s="17"/>
      <c r="H328" s="17" t="s">
        <v>208</v>
      </c>
      <c r="I328" s="17"/>
      <c r="J328" s="17" t="s">
        <v>426</v>
      </c>
      <c r="K328" s="61" t="s">
        <v>426</v>
      </c>
      <c r="L328" s="4" t="s">
        <v>71</v>
      </c>
      <c r="M328" s="6" t="s">
        <v>130</v>
      </c>
      <c r="N328" s="6" t="e">
        <f>INDEX(#REF!,MATCH('機能要件一覧(各社回答比較) (R7予算用検討)①'!D328,#REF!,0))</f>
        <v>#REF!</v>
      </c>
      <c r="O328" s="6" t="e">
        <f>INDEX(#REF!,MATCH('機能要件一覧(各社回答比較) (R7予算用検討)①'!D328,#REF!,0))</f>
        <v>#REF!</v>
      </c>
      <c r="P328" s="6" t="e">
        <f>INDEX(#REF!,MATCH(D328,#REF!,0))</f>
        <v>#REF!</v>
      </c>
      <c r="Q328" s="6" t="e">
        <f t="shared" si="32"/>
        <v>#REF!</v>
      </c>
      <c r="R328" s="52" t="e">
        <f>INDEX(#REF!,MATCH('機能要件一覧(各社回答比較) (R7予算用検討)①'!$D328,#REF!,0))</f>
        <v>#REF!</v>
      </c>
      <c r="S328" s="52" t="e">
        <f>INDEX(#REF!,MATCH('機能要件一覧(各社回答比較) (R7予算用検討)①'!$D328,#REF!,0))</f>
        <v>#REF!</v>
      </c>
      <c r="T328" s="52" t="e">
        <f>INDEX(#REF!,MATCH($D328,#REF!,0))</f>
        <v>#REF!</v>
      </c>
      <c r="U328" s="4"/>
      <c r="V328"/>
    </row>
    <row r="329" spans="1:22" s="3" customFormat="1">
      <c r="B329" s="2">
        <f>IF(C329&lt;&gt;"",B328,IF(B328&lt;&gt;"",B328+1,IF(B325="","error",B325+1)))</f>
        <v>187</v>
      </c>
      <c r="C329" s="2"/>
      <c r="D329" s="2" t="str">
        <f t="shared" si="31"/>
        <v>187-</v>
      </c>
      <c r="E329" s="2">
        <v>218</v>
      </c>
      <c r="F329" s="24" t="s">
        <v>70</v>
      </c>
      <c r="G329" s="17"/>
      <c r="H329" s="17" t="s">
        <v>208</v>
      </c>
      <c r="I329" s="17"/>
      <c r="J329" s="17" t="s">
        <v>426</v>
      </c>
      <c r="K329" s="61" t="s">
        <v>426</v>
      </c>
      <c r="L329" s="4" t="s">
        <v>72</v>
      </c>
      <c r="M329" s="6" t="s">
        <v>130</v>
      </c>
      <c r="N329" s="6" t="e">
        <f>INDEX(#REF!,MATCH('機能要件一覧(各社回答比較) (R7予算用検討)①'!D329,#REF!,0))</f>
        <v>#REF!</v>
      </c>
      <c r="O329" s="6" t="e">
        <f>INDEX(#REF!,MATCH('機能要件一覧(各社回答比較) (R7予算用検討)①'!D329,#REF!,0))</f>
        <v>#REF!</v>
      </c>
      <c r="P329" s="6" t="e">
        <f>INDEX(#REF!,MATCH(D329,#REF!,0))</f>
        <v>#REF!</v>
      </c>
      <c r="Q329" s="6" t="e">
        <f t="shared" si="32"/>
        <v>#REF!</v>
      </c>
      <c r="R329" s="52" t="e">
        <f>INDEX(#REF!,MATCH('機能要件一覧(各社回答比較) (R7予算用検討)①'!$D329,#REF!,0))</f>
        <v>#REF!</v>
      </c>
      <c r="S329" s="52" t="e">
        <f>INDEX(#REF!,MATCH('機能要件一覧(各社回答比較) (R7予算用検討)①'!$D329,#REF!,0))</f>
        <v>#REF!</v>
      </c>
      <c r="T329" s="52" t="e">
        <f>INDEX(#REF!,MATCH($D329,#REF!,0))</f>
        <v>#REF!</v>
      </c>
      <c r="U329" s="4"/>
      <c r="V329"/>
    </row>
    <row r="330" spans="1:22" s="3" customFormat="1">
      <c r="A330" s="1"/>
      <c r="B330" s="2">
        <f>IF(C330&lt;&gt;"",B327,IF(B327&lt;&gt;"",B327+1,IF(B329="","error",B329+1)))</f>
        <v>189</v>
      </c>
      <c r="C330" s="2"/>
      <c r="D330" s="2" t="str">
        <f t="shared" si="31"/>
        <v>189-</v>
      </c>
      <c r="E330" s="2">
        <v>221</v>
      </c>
      <c r="F330" s="24" t="s">
        <v>70</v>
      </c>
      <c r="G330" s="17"/>
      <c r="H330" s="17" t="s">
        <v>208</v>
      </c>
      <c r="I330" s="17"/>
      <c r="J330" s="17" t="s">
        <v>426</v>
      </c>
      <c r="K330" s="35" t="s">
        <v>435</v>
      </c>
      <c r="L330" s="79" t="s">
        <v>109</v>
      </c>
      <c r="M330" s="6" t="s">
        <v>130</v>
      </c>
      <c r="N330" s="6" t="e">
        <f>INDEX(#REF!,MATCH('機能要件一覧(各社回答比較) (R7予算用検討)①'!D330,#REF!,0))</f>
        <v>#REF!</v>
      </c>
      <c r="O330" s="6" t="e">
        <f>INDEX(#REF!,MATCH('機能要件一覧(各社回答比較) (R7予算用検討)①'!D330,#REF!,0))</f>
        <v>#REF!</v>
      </c>
      <c r="P330" s="6" t="e">
        <f>INDEX(#REF!,MATCH(D330,#REF!,0))</f>
        <v>#REF!</v>
      </c>
      <c r="Q330" s="6" t="e">
        <f t="shared" si="32"/>
        <v>#REF!</v>
      </c>
      <c r="R330" s="52" t="e">
        <f>INDEX(#REF!,MATCH('機能要件一覧(各社回答比較) (R7予算用検討)①'!$D330,#REF!,0))</f>
        <v>#REF!</v>
      </c>
      <c r="S330" s="52" t="e">
        <f>INDEX(#REF!,MATCH('機能要件一覧(各社回答比較) (R7予算用検討)①'!$D330,#REF!,0))</f>
        <v>#REF!</v>
      </c>
      <c r="T330" s="52" t="e">
        <f>INDEX(#REF!,MATCH($D330,#REF!,0))</f>
        <v>#REF!</v>
      </c>
      <c r="U330" s="4"/>
      <c r="V330"/>
    </row>
    <row r="331" spans="1:22" s="3" customFormat="1">
      <c r="A331" s="1"/>
      <c r="B331" s="2">
        <f>IF(C331&lt;&gt;"",B330,IF(B330&lt;&gt;"",B330+1,IF(B327="","error",B327+1)))</f>
        <v>190</v>
      </c>
      <c r="C331" s="2"/>
      <c r="D331" s="2" t="str">
        <f t="shared" si="31"/>
        <v>190-</v>
      </c>
      <c r="E331" s="2">
        <v>220</v>
      </c>
      <c r="F331" s="24" t="s">
        <v>70</v>
      </c>
      <c r="G331" s="17"/>
      <c r="H331" s="17" t="s">
        <v>208</v>
      </c>
      <c r="I331" s="17"/>
      <c r="J331" s="17" t="s">
        <v>426</v>
      </c>
      <c r="K331" s="61" t="s">
        <v>426</v>
      </c>
      <c r="L331" s="4" t="s">
        <v>108</v>
      </c>
      <c r="M331" s="6" t="s">
        <v>130</v>
      </c>
      <c r="N331" s="6" t="e">
        <f>INDEX(#REF!,MATCH('機能要件一覧(各社回答比較) (R7予算用検討)①'!D331,#REF!,0))</f>
        <v>#REF!</v>
      </c>
      <c r="O331" s="6" t="e">
        <f>INDEX(#REF!,MATCH('機能要件一覧(各社回答比較) (R7予算用検討)①'!D331,#REF!,0))</f>
        <v>#REF!</v>
      </c>
      <c r="P331" s="6" t="e">
        <f>INDEX(#REF!,MATCH(D331,#REF!,0))</f>
        <v>#REF!</v>
      </c>
      <c r="Q331" s="6" t="e">
        <f t="shared" si="32"/>
        <v>#REF!</v>
      </c>
      <c r="R331" s="52" t="e">
        <f>INDEX(#REF!,MATCH('機能要件一覧(各社回答比較) (R7予算用検討)①'!$D331,#REF!,0))</f>
        <v>#REF!</v>
      </c>
      <c r="S331" s="52" t="e">
        <f>INDEX(#REF!,MATCH('機能要件一覧(各社回答比較) (R7予算用検討)①'!$D331,#REF!,0))</f>
        <v>#REF!</v>
      </c>
      <c r="T331" s="52" t="e">
        <f>INDEX(#REF!,MATCH($D331,#REF!,0))</f>
        <v>#REF!</v>
      </c>
      <c r="U331" s="4"/>
      <c r="V331"/>
    </row>
    <row r="332" spans="1:22" s="3" customFormat="1" ht="48">
      <c r="A332" s="1"/>
      <c r="B332" s="2"/>
      <c r="C332" s="2"/>
      <c r="D332" s="2"/>
      <c r="E332" s="2"/>
      <c r="F332" s="24"/>
      <c r="G332" s="17"/>
      <c r="H332" s="17"/>
      <c r="I332" s="35" t="s">
        <v>475</v>
      </c>
      <c r="J332" s="35" t="s">
        <v>457</v>
      </c>
      <c r="K332" s="61" t="s">
        <v>426</v>
      </c>
      <c r="L332" s="14" t="s">
        <v>564</v>
      </c>
      <c r="M332" s="6"/>
      <c r="N332" s="6"/>
      <c r="O332" s="6"/>
      <c r="P332" s="6"/>
      <c r="Q332" s="6"/>
      <c r="R332" s="52"/>
      <c r="S332" s="52"/>
      <c r="T332" s="52"/>
      <c r="U332" s="4"/>
      <c r="V332"/>
    </row>
    <row r="333" spans="1:22" s="3" customFormat="1">
      <c r="A333" s="1"/>
      <c r="B333" s="2">
        <f>IF(C333&lt;&gt;"",B331,IF(B331&lt;&gt;"",B331+1,IF(B330="","error",B330+1)))</f>
        <v>191</v>
      </c>
      <c r="C333" s="2"/>
      <c r="D333" s="2" t="str">
        <f t="shared" si="31"/>
        <v>191-</v>
      </c>
      <c r="E333" s="2">
        <v>223</v>
      </c>
      <c r="F333" s="24" t="s">
        <v>70</v>
      </c>
      <c r="G333" s="17"/>
      <c r="H333" s="17"/>
      <c r="I333" s="17"/>
      <c r="J333" s="17" t="s">
        <v>426</v>
      </c>
      <c r="K333" s="61" t="s">
        <v>426</v>
      </c>
      <c r="L333" s="4" t="s">
        <v>110</v>
      </c>
      <c r="M333" s="6" t="s">
        <v>130</v>
      </c>
      <c r="N333" s="6" t="e">
        <f>INDEX(#REF!,MATCH('機能要件一覧(各社回答比較) (R7予算用検討)①'!D333,#REF!,0))</f>
        <v>#REF!</v>
      </c>
      <c r="O333" s="6" t="e">
        <f>INDEX(#REF!,MATCH('機能要件一覧(各社回答比較) (R7予算用検討)①'!D333,#REF!,0))</f>
        <v>#REF!</v>
      </c>
      <c r="P333" s="6" t="e">
        <f>INDEX(#REF!,MATCH(D333,#REF!,0))</f>
        <v>#REF!</v>
      </c>
      <c r="Q333" s="6" t="e">
        <f t="shared" si="32"/>
        <v>#REF!</v>
      </c>
      <c r="R333" s="52" t="e">
        <f>INDEX(#REF!,MATCH('機能要件一覧(各社回答比較) (R7予算用検討)①'!$D333,#REF!,0))</f>
        <v>#REF!</v>
      </c>
      <c r="S333" s="52" t="e">
        <f>INDEX(#REF!,MATCH('機能要件一覧(各社回答比較) (R7予算用検討)①'!$D333,#REF!,0))</f>
        <v>#REF!</v>
      </c>
      <c r="T333" s="52" t="e">
        <f>INDEX(#REF!,MATCH($D333,#REF!,0))</f>
        <v>#REF!</v>
      </c>
      <c r="U333" s="4"/>
      <c r="V333"/>
    </row>
    <row r="334" spans="1:22" s="3" customFormat="1" ht="78" customHeight="1">
      <c r="A334" s="1"/>
      <c r="B334" s="2">
        <f>IF(C334&lt;&gt;"",B333,IF(B333&lt;&gt;"",B333+1,IF(B331="","error",B331+1)))</f>
        <v>192</v>
      </c>
      <c r="C334" s="2"/>
      <c r="D334" s="2" t="str">
        <f t="shared" si="31"/>
        <v>192-</v>
      </c>
      <c r="E334" s="2" t="s">
        <v>134</v>
      </c>
      <c r="F334" s="24" t="s">
        <v>70</v>
      </c>
      <c r="G334" s="17"/>
      <c r="H334" s="17" t="s">
        <v>208</v>
      </c>
      <c r="I334" s="17"/>
      <c r="J334" s="17" t="s">
        <v>426</v>
      </c>
      <c r="K334" s="61" t="s">
        <v>426</v>
      </c>
      <c r="L334" s="4" t="s">
        <v>476</v>
      </c>
      <c r="M334" s="6"/>
      <c r="N334" s="53" t="e">
        <f>INDEX(#REF!,MATCH('機能要件一覧(各社回答比較) (R7予算用検討)①'!D334,#REF!,0))</f>
        <v>#REF!</v>
      </c>
      <c r="O334" s="53" t="e">
        <f>INDEX(#REF!,MATCH('機能要件一覧(各社回答比較) (R7予算用検討)①'!D334,#REF!,0))</f>
        <v>#REF!</v>
      </c>
      <c r="P334" s="6" t="e">
        <f>INDEX(#REF!,MATCH(D334,#REF!,0))</f>
        <v>#REF!</v>
      </c>
      <c r="Q334" s="6" t="e">
        <f t="shared" si="32"/>
        <v>#REF!</v>
      </c>
      <c r="R334" s="52" t="e">
        <f>INDEX(#REF!,MATCH('機能要件一覧(各社回答比較) (R7予算用検討)①'!$D334,#REF!,0))</f>
        <v>#REF!</v>
      </c>
      <c r="S334" s="52" t="e">
        <f>INDEX(#REF!,MATCH('機能要件一覧(各社回答比較) (R7予算用検討)①'!$D334,#REF!,0))</f>
        <v>#REF!</v>
      </c>
      <c r="T334" s="52" t="e">
        <f>INDEX(#REF!,MATCH($D334,#REF!,0))</f>
        <v>#REF!</v>
      </c>
      <c r="U334" s="4"/>
      <c r="V334"/>
    </row>
    <row r="335" spans="1:22" s="3" customFormat="1" ht="66.75" customHeight="1">
      <c r="A335" s="1"/>
      <c r="B335" s="2">
        <f t="shared" si="35"/>
        <v>193</v>
      </c>
      <c r="C335" s="2"/>
      <c r="D335" s="2" t="str">
        <f t="shared" si="31"/>
        <v>193-</v>
      </c>
      <c r="E335" s="2" t="s">
        <v>134</v>
      </c>
      <c r="F335" s="24" t="s">
        <v>70</v>
      </c>
      <c r="G335" s="17"/>
      <c r="H335" s="17" t="s">
        <v>208</v>
      </c>
      <c r="I335" s="17"/>
      <c r="J335" s="17" t="s">
        <v>426</v>
      </c>
      <c r="K335" s="61" t="s">
        <v>426</v>
      </c>
      <c r="L335" s="4" t="s">
        <v>477</v>
      </c>
      <c r="M335" s="6"/>
      <c r="N335" s="53" t="e">
        <f>INDEX(#REF!,MATCH('機能要件一覧(各社回答比較) (R7予算用検討)①'!D335,#REF!,0))</f>
        <v>#REF!</v>
      </c>
      <c r="O335" s="53" t="e">
        <f>INDEX(#REF!,MATCH('機能要件一覧(各社回答比較) (R7予算用検討)①'!D335,#REF!,0))</f>
        <v>#REF!</v>
      </c>
      <c r="P335" s="6" t="e">
        <f>INDEX(#REF!,MATCH(D335,#REF!,0))</f>
        <v>#REF!</v>
      </c>
      <c r="Q335" s="6" t="e">
        <f t="shared" si="32"/>
        <v>#REF!</v>
      </c>
      <c r="R335" s="52" t="e">
        <f>INDEX(#REF!,MATCH('機能要件一覧(各社回答比較) (R7予算用検討)①'!$D335,#REF!,0))</f>
        <v>#REF!</v>
      </c>
      <c r="S335" s="52" t="e">
        <f>INDEX(#REF!,MATCH('機能要件一覧(各社回答比較) (R7予算用検討)①'!$D335,#REF!,0))</f>
        <v>#REF!</v>
      </c>
      <c r="T335" s="52" t="e">
        <f>INDEX(#REF!,MATCH($D335,#REF!,0))</f>
        <v>#REF!</v>
      </c>
      <c r="U335" s="4"/>
      <c r="V335"/>
    </row>
    <row r="336" spans="1:22" s="3" customFormat="1" ht="72">
      <c r="A336" s="1"/>
      <c r="B336" s="2">
        <f t="shared" si="35"/>
        <v>194</v>
      </c>
      <c r="C336" s="2"/>
      <c r="D336" s="2" t="str">
        <f t="shared" si="31"/>
        <v>194-</v>
      </c>
      <c r="E336" s="2">
        <v>226</v>
      </c>
      <c r="F336" s="24" t="s">
        <v>70</v>
      </c>
      <c r="G336" s="17"/>
      <c r="H336" s="2" t="s">
        <v>76</v>
      </c>
      <c r="I336" s="2" t="s">
        <v>321</v>
      </c>
      <c r="J336" s="2" t="s">
        <v>426</v>
      </c>
      <c r="K336" s="63" t="s">
        <v>561</v>
      </c>
      <c r="L336" s="4" t="s">
        <v>330</v>
      </c>
      <c r="M336" s="6" t="s">
        <v>130</v>
      </c>
      <c r="N336" s="6" t="e">
        <f>INDEX(#REF!,MATCH('機能要件一覧(各社回答比較) (R7予算用検討)①'!D336,#REF!,0))</f>
        <v>#REF!</v>
      </c>
      <c r="O336" s="6" t="e">
        <f>INDEX(#REF!,MATCH('機能要件一覧(各社回答比較) (R7予算用検討)①'!D336,#REF!,0))</f>
        <v>#REF!</v>
      </c>
      <c r="P336" s="6" t="e">
        <f>INDEX(#REF!,MATCH(D336,#REF!,0))</f>
        <v>#REF!</v>
      </c>
      <c r="Q336" s="6" t="e">
        <f t="shared" si="32"/>
        <v>#REF!</v>
      </c>
      <c r="R336" s="52" t="e">
        <f>INDEX(#REF!,MATCH('機能要件一覧(各社回答比較) (R7予算用検討)①'!$D336,#REF!,0))</f>
        <v>#REF!</v>
      </c>
      <c r="S336" s="52" t="e">
        <f>INDEX(#REF!,MATCH('機能要件一覧(各社回答比較) (R7予算用検討)①'!$D336,#REF!,0))</f>
        <v>#REF!</v>
      </c>
      <c r="T336" s="52" t="e">
        <f>INDEX(#REF!,MATCH($D336,#REF!,0))</f>
        <v>#REF!</v>
      </c>
      <c r="U336" s="4"/>
      <c r="V336"/>
    </row>
    <row r="337" spans="1:22" s="3" customFormat="1">
      <c r="A337" s="1"/>
      <c r="B337" s="2">
        <f t="shared" si="35"/>
        <v>195</v>
      </c>
      <c r="C337" s="2"/>
      <c r="D337" s="2" t="str">
        <f t="shared" si="31"/>
        <v>195-</v>
      </c>
      <c r="E337" s="2" t="s">
        <v>134</v>
      </c>
      <c r="F337" s="25" t="s">
        <v>197</v>
      </c>
      <c r="G337" s="17"/>
      <c r="H337" s="2"/>
      <c r="I337" s="2"/>
      <c r="J337" s="2" t="s">
        <v>426</v>
      </c>
      <c r="K337" s="61" t="s">
        <v>426</v>
      </c>
      <c r="L337" s="4" t="s">
        <v>299</v>
      </c>
      <c r="M337" s="6"/>
      <c r="N337" s="6" t="e">
        <f>INDEX(#REF!,MATCH('機能要件一覧(各社回答比較) (R7予算用検討)①'!D337,#REF!,0))</f>
        <v>#REF!</v>
      </c>
      <c r="O337" s="6" t="e">
        <f>INDEX(#REF!,MATCH('機能要件一覧(各社回答比較) (R7予算用検討)①'!D337,#REF!,0))</f>
        <v>#REF!</v>
      </c>
      <c r="P337" s="6" t="e">
        <f>INDEX(#REF!,MATCH(D337,#REF!,0))</f>
        <v>#REF!</v>
      </c>
      <c r="Q337" s="6" t="e">
        <f t="shared" si="32"/>
        <v>#REF!</v>
      </c>
      <c r="R337" s="52" t="e">
        <f>INDEX(#REF!,MATCH('機能要件一覧(各社回答比較) (R7予算用検討)①'!$D337,#REF!,0))</f>
        <v>#REF!</v>
      </c>
      <c r="S337" s="52" t="e">
        <f>INDEX(#REF!,MATCH('機能要件一覧(各社回答比較) (R7予算用検討)①'!$D337,#REF!,0))</f>
        <v>#REF!</v>
      </c>
      <c r="T337" s="52" t="e">
        <f>INDEX(#REF!,MATCH($D337,#REF!,0))</f>
        <v>#REF!</v>
      </c>
      <c r="U337" s="4"/>
      <c r="V337"/>
    </row>
    <row r="338" spans="1:22" s="3" customFormat="1">
      <c r="A338" s="1"/>
      <c r="B338" s="2">
        <f t="shared" si="35"/>
        <v>196</v>
      </c>
      <c r="C338" s="2"/>
      <c r="D338" s="2" t="str">
        <f t="shared" si="31"/>
        <v>196-</v>
      </c>
      <c r="E338" s="2" t="s">
        <v>134</v>
      </c>
      <c r="F338" s="25" t="s">
        <v>197</v>
      </c>
      <c r="G338" s="2"/>
      <c r="H338" s="2" t="s">
        <v>180</v>
      </c>
      <c r="I338" s="2"/>
      <c r="J338" s="2" t="s">
        <v>426</v>
      </c>
      <c r="K338" s="61" t="s">
        <v>426</v>
      </c>
      <c r="L338" s="7" t="s">
        <v>300</v>
      </c>
      <c r="M338" s="16"/>
      <c r="N338" s="6" t="e">
        <f>INDEX(#REF!,MATCH('機能要件一覧(各社回答比較) (R7予算用検討)①'!D338,#REF!,0))</f>
        <v>#REF!</v>
      </c>
      <c r="O338" s="6" t="e">
        <f>INDEX(#REF!,MATCH('機能要件一覧(各社回答比較) (R7予算用検討)①'!D338,#REF!,0))</f>
        <v>#REF!</v>
      </c>
      <c r="P338" s="6" t="e">
        <f>INDEX(#REF!,MATCH(D338,#REF!,0))</f>
        <v>#REF!</v>
      </c>
      <c r="Q338" s="6" t="e">
        <f t="shared" si="32"/>
        <v>#REF!</v>
      </c>
      <c r="R338" s="52" t="e">
        <f>INDEX(#REF!,MATCH('機能要件一覧(各社回答比較) (R7予算用検討)①'!$D338,#REF!,0))</f>
        <v>#REF!</v>
      </c>
      <c r="S338" s="52" t="e">
        <f>INDEX(#REF!,MATCH('機能要件一覧(各社回答比較) (R7予算用検討)①'!$D338,#REF!,0))</f>
        <v>#REF!</v>
      </c>
      <c r="T338" s="52" t="e">
        <f>INDEX(#REF!,MATCH($D338,#REF!,0))</f>
        <v>#REF!</v>
      </c>
      <c r="U338" s="4"/>
      <c r="V338"/>
    </row>
    <row r="339" spans="1:22" s="22" customFormat="1">
      <c r="B339" s="18">
        <f t="shared" si="35"/>
        <v>197</v>
      </c>
      <c r="C339" s="18"/>
      <c r="D339" s="18" t="str">
        <f t="shared" si="31"/>
        <v>197-</v>
      </c>
      <c r="E339" s="18" t="s">
        <v>134</v>
      </c>
      <c r="F339" s="26" t="s">
        <v>137</v>
      </c>
      <c r="G339" s="18"/>
      <c r="H339" s="18" t="s">
        <v>151</v>
      </c>
      <c r="I339" s="18"/>
      <c r="J339" s="18" t="s">
        <v>329</v>
      </c>
      <c r="K339" s="18" t="s">
        <v>329</v>
      </c>
      <c r="L339" s="19" t="s">
        <v>139</v>
      </c>
      <c r="M339" s="56"/>
      <c r="N339" s="20" t="e">
        <f>INDEX(#REF!,MATCH('機能要件一覧(各社回答比較) (R7予算用検討)①'!D339,#REF!,0))</f>
        <v>#REF!</v>
      </c>
      <c r="O339" s="20" t="e">
        <f>INDEX(#REF!,MATCH('機能要件一覧(各社回答比較) (R7予算用検討)①'!D339,#REF!,0))</f>
        <v>#REF!</v>
      </c>
      <c r="P339" s="20" t="e">
        <f>INDEX(#REF!,MATCH(D339,#REF!,0))</f>
        <v>#REF!</v>
      </c>
      <c r="Q339" s="20" t="e">
        <f t="shared" si="32"/>
        <v>#REF!</v>
      </c>
      <c r="R339" s="57" t="e">
        <f>INDEX(#REF!,MATCH('機能要件一覧(各社回答比較) (R7予算用検討)①'!$D339,#REF!,0))</f>
        <v>#REF!</v>
      </c>
      <c r="S339" s="57" t="e">
        <f>INDEX(#REF!,MATCH('機能要件一覧(各社回答比較) (R7予算用検討)①'!$D339,#REF!,0))</f>
        <v>#REF!</v>
      </c>
      <c r="T339" s="57" t="e">
        <f>INDEX(#REF!,MATCH($D339,#REF!,0))</f>
        <v>#REF!</v>
      </c>
      <c r="U339" s="19"/>
      <c r="V339" s="21"/>
    </row>
    <row r="340" spans="1:22" s="22" customFormat="1" ht="31.5" customHeight="1">
      <c r="B340" s="18">
        <f t="shared" si="35"/>
        <v>198</v>
      </c>
      <c r="C340" s="18"/>
      <c r="D340" s="18" t="str">
        <f t="shared" si="31"/>
        <v>198-</v>
      </c>
      <c r="E340" s="18" t="s">
        <v>134</v>
      </c>
      <c r="F340" s="26" t="s">
        <v>137</v>
      </c>
      <c r="G340" s="18"/>
      <c r="H340" s="18" t="s">
        <v>151</v>
      </c>
      <c r="I340" s="18"/>
      <c r="J340" s="18" t="s">
        <v>329</v>
      </c>
      <c r="K340" s="18" t="s">
        <v>329</v>
      </c>
      <c r="L340" s="19" t="s">
        <v>140</v>
      </c>
      <c r="M340" s="56"/>
      <c r="N340" s="20" t="e">
        <f>INDEX(#REF!,MATCH('機能要件一覧(各社回答比較) (R7予算用検討)①'!D340,#REF!,0))</f>
        <v>#REF!</v>
      </c>
      <c r="O340" s="20" t="e">
        <f>INDEX(#REF!,MATCH('機能要件一覧(各社回答比較) (R7予算用検討)①'!D340,#REF!,0))</f>
        <v>#REF!</v>
      </c>
      <c r="P340" s="20" t="e">
        <f>INDEX(#REF!,MATCH(D340,#REF!,0))</f>
        <v>#REF!</v>
      </c>
      <c r="Q340" s="20" t="e">
        <f t="shared" si="32"/>
        <v>#REF!</v>
      </c>
      <c r="R340" s="57" t="e">
        <f>INDEX(#REF!,MATCH('機能要件一覧(各社回答比較) (R7予算用検討)①'!$D340,#REF!,0))</f>
        <v>#REF!</v>
      </c>
      <c r="S340" s="57" t="e">
        <f>INDEX(#REF!,MATCH('機能要件一覧(各社回答比較) (R7予算用検討)①'!$D340,#REF!,0))</f>
        <v>#REF!</v>
      </c>
      <c r="T340" s="57" t="e">
        <f>INDEX(#REF!,MATCH($D340,#REF!,0))</f>
        <v>#REF!</v>
      </c>
      <c r="U340" s="19"/>
      <c r="V340" s="21"/>
    </row>
    <row r="341" spans="1:22" s="22" customFormat="1">
      <c r="B341" s="18">
        <f t="shared" si="35"/>
        <v>199</v>
      </c>
      <c r="C341" s="18"/>
      <c r="D341" s="18" t="str">
        <f t="shared" si="31"/>
        <v>199-</v>
      </c>
      <c r="E341" s="18" t="s">
        <v>134</v>
      </c>
      <c r="F341" s="26" t="s">
        <v>137</v>
      </c>
      <c r="G341" s="18"/>
      <c r="H341" s="18"/>
      <c r="I341" s="18"/>
      <c r="J341" s="18" t="s">
        <v>329</v>
      </c>
      <c r="K341" s="18" t="s">
        <v>329</v>
      </c>
      <c r="L341" s="34" t="s">
        <v>138</v>
      </c>
      <c r="M341" s="56"/>
      <c r="N341" s="20" t="e">
        <f>INDEX(#REF!,MATCH('機能要件一覧(各社回答比較) (R7予算用検討)①'!D341,#REF!,0))</f>
        <v>#REF!</v>
      </c>
      <c r="O341" s="20" t="e">
        <f>INDEX(#REF!,MATCH('機能要件一覧(各社回答比較) (R7予算用検討)①'!D341,#REF!,0))</f>
        <v>#REF!</v>
      </c>
      <c r="P341" s="20" t="e">
        <f>INDEX(#REF!,MATCH(D341,#REF!,0))</f>
        <v>#REF!</v>
      </c>
      <c r="Q341" s="20" t="e">
        <f t="shared" si="32"/>
        <v>#REF!</v>
      </c>
      <c r="R341" s="57" t="e">
        <f>INDEX(#REF!,MATCH('機能要件一覧(各社回答比較) (R7予算用検討)①'!$D341,#REF!,0))</f>
        <v>#REF!</v>
      </c>
      <c r="S341" s="57" t="e">
        <f>INDEX(#REF!,MATCH('機能要件一覧(各社回答比較) (R7予算用検討)①'!$D341,#REF!,0))</f>
        <v>#REF!</v>
      </c>
      <c r="T341" s="57" t="e">
        <f>INDEX(#REF!,MATCH($D341,#REF!,0))</f>
        <v>#REF!</v>
      </c>
      <c r="U341" s="19"/>
      <c r="V341" s="21"/>
    </row>
    <row r="342" spans="1:22" s="22" customFormat="1" ht="48">
      <c r="B342" s="18">
        <f t="shared" si="35"/>
        <v>200</v>
      </c>
      <c r="C342" s="18"/>
      <c r="D342" s="18" t="str">
        <f t="shared" si="31"/>
        <v>200-</v>
      </c>
      <c r="E342" s="18" t="s">
        <v>134</v>
      </c>
      <c r="F342" s="26" t="s">
        <v>137</v>
      </c>
      <c r="G342" s="18"/>
      <c r="H342" s="18"/>
      <c r="I342" s="23" t="s">
        <v>365</v>
      </c>
      <c r="J342" s="18" t="s">
        <v>329</v>
      </c>
      <c r="K342" s="18" t="s">
        <v>329</v>
      </c>
      <c r="L342" s="19" t="s">
        <v>364</v>
      </c>
      <c r="M342" s="56"/>
      <c r="N342" s="20" t="e">
        <f>INDEX(#REF!,MATCH('機能要件一覧(各社回答比較) (R7予算用検討)①'!D342,#REF!,0))</f>
        <v>#REF!</v>
      </c>
      <c r="O342" s="20" t="e">
        <f>INDEX(#REF!,MATCH('機能要件一覧(各社回答比較) (R7予算用検討)①'!D342,#REF!,0))</f>
        <v>#REF!</v>
      </c>
      <c r="P342" s="20" t="e">
        <f>INDEX(#REF!,MATCH(D342,#REF!,0))</f>
        <v>#REF!</v>
      </c>
      <c r="Q342" s="20" t="e">
        <f t="shared" si="32"/>
        <v>#REF!</v>
      </c>
      <c r="R342" s="57" t="e">
        <f>INDEX(#REF!,MATCH('機能要件一覧(各社回答比較) (R7予算用検討)①'!$D342,#REF!,0))</f>
        <v>#REF!</v>
      </c>
      <c r="S342" s="57" t="e">
        <f>INDEX(#REF!,MATCH('機能要件一覧(各社回答比較) (R7予算用検討)①'!$D342,#REF!,0))</f>
        <v>#REF!</v>
      </c>
      <c r="T342" s="57" t="e">
        <f>INDEX(#REF!,MATCH($D342,#REF!,0))</f>
        <v>#REF!</v>
      </c>
      <c r="U342" s="19"/>
      <c r="V342" s="21"/>
    </row>
  </sheetData>
  <autoFilter ref="B2:AY342" xr:uid="{00000000-0009-0000-0000-000002000000}"/>
  <phoneticPr fontId="4"/>
  <dataValidations count="1">
    <dataValidation type="list" allowBlank="1" showInputMessage="1" showErrorMessage="1" sqref="M336:M337 S314:T322 S211:T211 M339:M342 S66:T66 S80:T80 S82:T82 S85:T85 S95:T95 S127:T128 S138:T138 S142:T142 S150:T150 S152:T152 S157:T159 S163:T169 S176:T176 S180:T181 S184:T186 S190:T190 S195:T195 S201:T201 S204:T205 S217:T218 S223:T224 S253:T255 S278:T278 S286:T289 S291:T291 S293:T295 S301:T301 S307:T307 S53:T53 S106:T110 M3:M213 M328:M329 S68:T74 M215:M326" xr:uid="{0EBD141C-8403-488F-83A2-23773D9EF2E7}">
      <formula1>"①,②,③,④,⑤"</formula1>
    </dataValidation>
  </dataValidations>
  <pageMargins left="0.43307086614173229" right="0.43307086614173229" top="0.74803149606299213" bottom="0.74803149606299213" header="0.31496062992125984" footer="0.31496062992125984"/>
  <headerFooter>
    <oddHeader xml:space="preserve">&amp;L&amp;20別紙　勤怠管理システム機能要件一覧&amp;C&amp;18
&amp;R&amp;20
</oddHeader>
    <oddFooter>&amp;P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様式5</vt:lpstr>
      <vt:lpstr>★（別紙）機能要件一覧 </vt:lpstr>
      <vt:lpstr>回答方法（マスタ）</vt:lpstr>
      <vt:lpstr>機能要件一覧(各社回答比較) (R7予算用検討)①</vt:lpstr>
      <vt:lpstr>'★（別紙）機能要件一覧 '!Print_Titles</vt:lpstr>
      <vt:lpstr>'機能要件一覧(各社回答比較) (R7予算用検討)①'!Print_Titles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増田 青帆</dc:creator>
  <cp:lastModifiedBy>岡本 創</cp:lastModifiedBy>
  <cp:lastPrinted>2025-07-31T11:37:02Z</cp:lastPrinted>
  <dcterms:created xsi:type="dcterms:W3CDTF">2021-04-20T06:04:01Z</dcterms:created>
  <dcterms:modified xsi:type="dcterms:W3CDTF">2025-07-31T11:37:04Z</dcterms:modified>
</cp:coreProperties>
</file>